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tabRatio="656" activeTab="8"/>
  </bookViews>
  <sheets>
    <sheet name="一般收入" sheetId="17" r:id="rId1"/>
    <sheet name="一般支出" sheetId="18" r:id="rId2"/>
    <sheet name="基金收入" sheetId="4" r:id="rId3"/>
    <sheet name="基金支出" sheetId="5" r:id="rId4"/>
    <sheet name="社保基金" sheetId="37" r:id="rId5"/>
    <sheet name="债务限额" sheetId="38" r:id="rId6"/>
    <sheet name="新增债" sheetId="39" r:id="rId7"/>
    <sheet name="再融资" sheetId="36" r:id="rId8"/>
    <sheet name="预备费 " sheetId="40" r:id="rId9"/>
  </sheets>
  <definedNames>
    <definedName name="_xlnm._FilterDatabase" localSheetId="8" hidden="1">'预备费 '!$A$4:$XEV$42</definedName>
    <definedName name="_xlnm.Print_Area" localSheetId="2">基金收入!$A$1:$F$21</definedName>
    <definedName name="_xlnm.Print_Area" localSheetId="0">一般收入!$A$1:$F$29</definedName>
    <definedName name="地区名称">#REF!</definedName>
    <definedName name="_xlnm.Print_Titles" localSheetId="6">新增债!$1:$4</definedName>
    <definedName name="地区名称" localSheetId="8">#REF!</definedName>
    <definedName name="_xlnm.Print_Titles" localSheetId="8">'预备费 '!$2:$3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<sst xmlns="http://schemas.openxmlformats.org/spreadsheetml/2006/main" count="563" uniqueCount="356">
  <si>
    <t>附件1</t>
  </si>
  <si>
    <t>新兴县2024年一般公共预算收入调整情况表</t>
  </si>
  <si>
    <t>单位：万元</t>
  </si>
  <si>
    <t>项目</t>
  </si>
  <si>
    <r>
      <rPr>
        <b/>
        <sz val="12"/>
        <color rgb="FF000000"/>
        <rFont val="Times New Roman"/>
        <charset val="134"/>
      </rPr>
      <t>2024</t>
    </r>
    <r>
      <rPr>
        <b/>
        <sz val="12"/>
        <color rgb="FF000000"/>
        <rFont val="宋体"/>
        <charset val="134"/>
      </rPr>
      <t>年安排数</t>
    </r>
  </si>
  <si>
    <t>调整数</t>
  </si>
  <si>
    <t>与年初安排对比</t>
  </si>
  <si>
    <t>说明</t>
  </si>
  <si>
    <t>增、减额</t>
  </si>
  <si>
    <r>
      <rPr>
        <b/>
        <sz val="12"/>
        <rFont val="宋体"/>
        <charset val="134"/>
      </rPr>
      <t>增、减</t>
    </r>
    <r>
      <rPr>
        <b/>
        <sz val="12"/>
        <rFont val="Times New Roman"/>
        <charset val="134"/>
      </rPr>
      <t>%</t>
    </r>
  </si>
  <si>
    <t xml:space="preserve">  税收收入</t>
  </si>
  <si>
    <t>调整数比2023年收入数93508万元下降12.76%</t>
  </si>
  <si>
    <r>
      <rPr>
        <sz val="11"/>
        <rFont val="Times New Roman"/>
        <charset val="134"/>
      </rPr>
      <t xml:space="preserve">            </t>
    </r>
    <r>
      <rPr>
        <sz val="11"/>
        <rFont val="宋体"/>
        <charset val="134"/>
      </rPr>
      <t>增值税</t>
    </r>
  </si>
  <si>
    <r>
      <rPr>
        <sz val="11"/>
        <rFont val="Times New Roman"/>
        <charset val="134"/>
      </rPr>
      <t xml:space="preserve">            </t>
    </r>
    <r>
      <rPr>
        <sz val="11"/>
        <rFont val="宋体"/>
        <charset val="134"/>
      </rPr>
      <t>企业所得税</t>
    </r>
  </si>
  <si>
    <r>
      <rPr>
        <sz val="11"/>
        <rFont val="Times New Roman"/>
        <charset val="134"/>
      </rPr>
      <t xml:space="preserve">            </t>
    </r>
    <r>
      <rPr>
        <sz val="11"/>
        <rFont val="宋体"/>
        <charset val="134"/>
      </rPr>
      <t>个人所得税</t>
    </r>
  </si>
  <si>
    <r>
      <rPr>
        <sz val="11"/>
        <rFont val="Times New Roman"/>
        <charset val="134"/>
      </rPr>
      <t xml:space="preserve">            </t>
    </r>
    <r>
      <rPr>
        <sz val="11"/>
        <rFont val="宋体"/>
        <charset val="134"/>
      </rPr>
      <t>耕地占用税和契税</t>
    </r>
  </si>
  <si>
    <r>
      <rPr>
        <sz val="11"/>
        <rFont val="宋体"/>
        <charset val="134"/>
      </rPr>
      <t xml:space="preserve">      </t>
    </r>
    <r>
      <rPr>
        <sz val="11"/>
        <rFont val="宋体"/>
        <charset val="134"/>
      </rPr>
      <t>其他各税</t>
    </r>
  </si>
  <si>
    <t xml:space="preserve">  非税收入</t>
  </si>
  <si>
    <t xml:space="preserve">调整数比2023年收入数53985万元增长30.3% </t>
  </si>
  <si>
    <t xml:space="preserve">      专项收入</t>
  </si>
  <si>
    <t xml:space="preserve">      行政事业性收费收入</t>
  </si>
  <si>
    <t xml:space="preserve">      罚没收入</t>
  </si>
  <si>
    <t xml:space="preserve">      国有资本经营收入</t>
  </si>
  <si>
    <t xml:space="preserve">      国有资源(资产)有偿使用</t>
  </si>
  <si>
    <t xml:space="preserve">      捐赠收入</t>
  </si>
  <si>
    <t xml:space="preserve">      政府住房基金收入</t>
  </si>
  <si>
    <t xml:space="preserve">      其他收入</t>
  </si>
  <si>
    <t>一般公共预算收入合计</t>
  </si>
  <si>
    <t>调整数比2023年收入数147493万元增长3%</t>
  </si>
  <si>
    <t xml:space="preserve">  上级补助收入(含税收返还)</t>
  </si>
  <si>
    <t xml:space="preserve">  上年结转结余</t>
  </si>
  <si>
    <t xml:space="preserve">  调入资金</t>
  </si>
  <si>
    <t>主要是从上级结转结余资金、国有资本经营预算资金等调入，用于统筹安排支出。</t>
  </si>
  <si>
    <t xml:space="preserve">  债务转贷收入</t>
  </si>
  <si>
    <t>主要是新增一般债券8000万元和再融资一般债券资金19173万元</t>
  </si>
  <si>
    <t xml:space="preserve">  动用预算稳定调节基金</t>
  </si>
  <si>
    <t xml:space="preserve">  地区间援助收入</t>
  </si>
  <si>
    <t>一般公共预算收入总计</t>
  </si>
  <si>
    <t>附件2</t>
  </si>
  <si>
    <t>新兴县2024年一般公共预算支出调整情况表</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</si>
  <si>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</si>
  <si>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</si>
  <si>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</si>
  <si>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</si>
  <si>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</si>
  <si>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</si>
  <si>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</si>
  <si>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</si>
  <si>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</si>
  <si>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</si>
  <si>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</si>
  <si>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</si>
  <si>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</si>
  <si>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</si>
  <si>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</si>
  <si>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</si>
  <si>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</si>
  <si>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</si>
  <si>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</si>
  <si>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r>
      <rPr>
        <sz val="12"/>
        <rFont val="宋体"/>
        <charset val="134"/>
      </rPr>
      <t xml:space="preserve"> </t>
    </r>
    <r>
      <rPr>
        <sz val="12"/>
        <rFont val="宋体"/>
        <charset val="134"/>
      </rPr>
      <t xml:space="preserve">   </t>
    </r>
    <r>
      <rPr>
        <sz val="12"/>
        <rFont val="宋体"/>
        <charset val="134"/>
      </rPr>
      <t>灾害防治及应急管理支出</t>
    </r>
  </si>
  <si>
    <t xml:space="preserve">    预备费</t>
  </si>
  <si>
    <t xml:space="preserve">    其他支出</t>
  </si>
  <si>
    <t xml:space="preserve">    债务付息支出</t>
  </si>
  <si>
    <t xml:space="preserve">    债务发行费用支出</t>
  </si>
  <si>
    <t>一般公共预算支出合计</t>
  </si>
  <si>
    <t>调整数比2023年464142万元增长10.48%</t>
  </si>
  <si>
    <t xml:space="preserve">    上解支出</t>
  </si>
  <si>
    <t xml:space="preserve">    调出资金</t>
  </si>
  <si>
    <t>主要是收回存量资金调出到政府性基金预算统筹使用</t>
  </si>
  <si>
    <t xml:space="preserve">    安排预算稳定调节基金</t>
  </si>
  <si>
    <t xml:space="preserve">    债务还本支出</t>
  </si>
  <si>
    <t xml:space="preserve">    结转结余</t>
  </si>
  <si>
    <t>一般公共预算支出总计</t>
  </si>
  <si>
    <t>附件3</t>
  </si>
  <si>
    <t>新兴县2024年政府性基金收入调整情况表</t>
  </si>
  <si>
    <r>
      <rPr>
        <sz val="12"/>
        <rFont val="宋体"/>
        <charset val="134"/>
      </rPr>
      <t xml:space="preserve"> </t>
    </r>
    <r>
      <rPr>
        <sz val="12"/>
        <rFont val="宋体"/>
        <charset val="134"/>
      </rPr>
      <t xml:space="preserve">   </t>
    </r>
    <r>
      <rPr>
        <sz val="12"/>
        <rFont val="宋体"/>
        <charset val="134"/>
      </rPr>
      <t>国家电影事业发展专项资金相关收入</t>
    </r>
  </si>
  <si>
    <r>
      <rPr>
        <sz val="12"/>
        <rFont val="宋体"/>
        <charset val="134"/>
      </rPr>
      <t xml:space="preserve"> </t>
    </r>
    <r>
      <rPr>
        <sz val="12"/>
        <rFont val="宋体"/>
        <charset val="134"/>
      </rPr>
      <t xml:space="preserve">   </t>
    </r>
    <r>
      <rPr>
        <sz val="12"/>
        <rFont val="宋体"/>
        <charset val="134"/>
      </rPr>
      <t>大中型水库移民后期扶持基金收入</t>
    </r>
  </si>
  <si>
    <r>
      <rPr>
        <sz val="12"/>
        <rFont val="宋体"/>
        <charset val="134"/>
      </rPr>
      <t xml:space="preserve"> </t>
    </r>
    <r>
      <rPr>
        <sz val="12"/>
        <rFont val="宋体"/>
        <charset val="134"/>
      </rPr>
      <t xml:space="preserve">   </t>
    </r>
    <r>
      <rPr>
        <sz val="12"/>
        <rFont val="宋体"/>
        <charset val="134"/>
      </rPr>
      <t>小型水库移民扶助基金相关收入</t>
    </r>
  </si>
  <si>
    <t xml:space="preserve">    农业土地开发资金收入</t>
  </si>
  <si>
    <t xml:space="preserve">    国有土地使用权出让金收入</t>
  </si>
  <si>
    <r>
      <rPr>
        <sz val="12"/>
        <rFont val="宋体"/>
        <charset val="134"/>
      </rPr>
      <t xml:space="preserve"> </t>
    </r>
    <r>
      <rPr>
        <sz val="12"/>
        <rFont val="宋体"/>
        <charset val="134"/>
      </rPr>
      <t xml:space="preserve">   </t>
    </r>
    <r>
      <rPr>
        <sz val="12"/>
        <rFont val="宋体"/>
        <charset val="134"/>
      </rPr>
      <t>大中型水库库区基金相关收入</t>
    </r>
  </si>
  <si>
    <t xml:space="preserve">    彩票公益金收入</t>
  </si>
  <si>
    <t xml:space="preserve">    城市基础设施配套费收入</t>
  </si>
  <si>
    <t xml:space="preserve">    污水处理费收入</t>
  </si>
  <si>
    <t xml:space="preserve">    其他政府性基金收入</t>
  </si>
  <si>
    <t>政府性基金预算收入</t>
  </si>
  <si>
    <t xml:space="preserve">    基金补助收入</t>
  </si>
  <si>
    <t xml:space="preserve">    调入资金</t>
  </si>
  <si>
    <t>主要是收回存量资金调入到政府性基金预算统筹使用</t>
  </si>
  <si>
    <t xml:space="preserve">    债务转贷收入</t>
  </si>
  <si>
    <t>主要是新增专项债券170000万元和再融资专项债券1020万元</t>
  </si>
  <si>
    <t xml:space="preserve">    上年结转结余</t>
  </si>
  <si>
    <t>政府性基金预算收入总计</t>
  </si>
  <si>
    <t>附件4</t>
  </si>
  <si>
    <t>新兴县2024年政府性基金支出调整情况表</t>
  </si>
  <si>
    <t>政府性基金预算支出合计</t>
  </si>
  <si>
    <t>政府性基金预算支出总计</t>
  </si>
  <si>
    <t>附件5</t>
  </si>
  <si>
    <t>2024年社会保险基金收支预算调整情况表</t>
  </si>
  <si>
    <t>预算科目</t>
  </si>
  <si>
    <t>机关事业单位基本养老保险基金</t>
  </si>
  <si>
    <t>备注</t>
  </si>
  <si>
    <t>2024年安排数</t>
  </si>
  <si>
    <t>调整数与2024年安排数比较增减额</t>
  </si>
  <si>
    <t>增减%</t>
  </si>
  <si>
    <t>一、收入</t>
  </si>
  <si>
    <t>机关事业养老保险职业年金实行省级统筹，县级负责代收，资金全部上解省级，我县县级社会保险基金仅包含机关事业单位基本养老保险基金。</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</si>
  <si>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</si>
  <si>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</si>
  <si>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</si>
  <si>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</si>
  <si>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</si>
  <si>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</si>
  <si>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7.中央调剂资金收入（省级专用）</t>
  </si>
  <si>
    <t xml:space="preserve">       8.中央调剂基金收入（中央专用)</t>
  </si>
  <si>
    <t xml:space="preserve">       9、下级上解收入</t>
  </si>
  <si>
    <t xml:space="preserve">       10、上级补助收入</t>
  </si>
  <si>
    <t>二、支出</t>
  </si>
  <si>
    <t xml:space="preserve">  其中:1.社会保险待遇支出</t>
  </si>
  <si>
    <t xml:space="preserve">       2.转移支出</t>
  </si>
  <si>
    <t xml:space="preserve">       3.其他支出</t>
  </si>
  <si>
    <t xml:space="preserve">       4.中央调剂基金支出（中央专用）</t>
  </si>
  <si>
    <t xml:space="preserve">       5.中央调剂资金支出（省级专用）</t>
  </si>
  <si>
    <t xml:space="preserve">       6、上解上级支出</t>
  </si>
  <si>
    <t>三、本年收支结余</t>
  </si>
  <si>
    <t>四、上年结余</t>
  </si>
  <si>
    <t>五、年末滚存结余</t>
  </si>
  <si>
    <t>附件6</t>
  </si>
  <si>
    <t>新兴县2024年政府债务限额情况表</t>
  </si>
  <si>
    <t>年度</t>
  </si>
  <si>
    <t>区划名称</t>
  </si>
  <si>
    <t>批次类别</t>
  </si>
  <si>
    <t>债务总限额（万元）</t>
  </si>
  <si>
    <t>合计</t>
  </si>
  <si>
    <t>一般债务限额</t>
  </si>
  <si>
    <t>专项债务限额</t>
  </si>
  <si>
    <t>新兴县</t>
  </si>
  <si>
    <t>正式下达</t>
  </si>
  <si>
    <t>附件7</t>
  </si>
  <si>
    <t>新兴县2024年地方政府新增债券资金安排情况表</t>
  </si>
  <si>
    <t>序号</t>
  </si>
  <si>
    <t>单位</t>
  </si>
  <si>
    <t>项目名称</t>
  </si>
  <si>
    <t>科目</t>
  </si>
  <si>
    <t>科目名称</t>
  </si>
  <si>
    <t>债券金额</t>
  </si>
  <si>
    <t>债券类型</t>
  </si>
  <si>
    <t>新兴县国有资产事务中心</t>
  </si>
  <si>
    <t>新兴县哈水咀文化旅游基础设施项目</t>
  </si>
  <si>
    <t>其他地方自行试点项目收益专项债券收入安排的支出</t>
  </si>
  <si>
    <t>其他专项债券</t>
  </si>
  <si>
    <t>新兴县循环经济环保项目</t>
  </si>
  <si>
    <t>新兴县交通运输局</t>
  </si>
  <si>
    <t>广湛高铁新兴南站综合交通枢纽工程</t>
  </si>
  <si>
    <t>新兴县住房和城乡建设局</t>
  </si>
  <si>
    <t>新兴县老城区排污、排水基础设施补短板工程</t>
  </si>
  <si>
    <t>新兴县城镇老旧小区改造工程</t>
  </si>
  <si>
    <t>新兴县自然资源局</t>
  </si>
  <si>
    <t>云浮市新兴县2021-2022年度城乡建设用地增减挂钩、垦造水田等土地开发整理项目</t>
  </si>
  <si>
    <t>新兴县人民医院</t>
  </si>
  <si>
    <t>新兴县人民医院易地新建工程（二期）及配套设施项目</t>
  </si>
  <si>
    <t>新兴县数字医共体建设项目</t>
  </si>
  <si>
    <t>新兴县中医院</t>
  </si>
  <si>
    <t>新兴县中医院易地新建项目</t>
  </si>
  <si>
    <t>新兴县卫生健康局</t>
  </si>
  <si>
    <t>新兴县第三人民医院建设项目</t>
  </si>
  <si>
    <t>新兴县医疗服务与保障能力提升建设项目</t>
  </si>
  <si>
    <t>新兴县应急处置及传染病防治能力建设项目</t>
  </si>
  <si>
    <t>广东禅文化创意产业园区服务中心</t>
  </si>
  <si>
    <t>云浮禅文化产业园核心区及景区配套基础设施项目</t>
  </si>
  <si>
    <t>佛山顺德（云浮新兴新成）产业转移工业园管理委员会</t>
  </si>
  <si>
    <t>新成工业园•北园（三期）基础设施建设工程-东片区</t>
  </si>
  <si>
    <t>新兴县新成工业园东园稔村片区基础设施建设工程</t>
  </si>
  <si>
    <t>新成工业园东园东成片区基础设施建设工程</t>
  </si>
  <si>
    <t>新兴县新成工业园东园东成片区三期配套设施工程及其附属工程</t>
  </si>
  <si>
    <t>新兴县新成工业园北园三期基础设施建设工程西片区及其附属工程</t>
  </si>
  <si>
    <t>新兴县新成工业园北园基础设施建设工程</t>
  </si>
  <si>
    <t>新成工业园区基础设施工程</t>
  </si>
  <si>
    <t>新兴县教育局</t>
  </si>
  <si>
    <t>新兴县城区公办幼儿园建设项目</t>
  </si>
  <si>
    <t>新兴县水务局</t>
  </si>
  <si>
    <t>新兴县全域集中供水</t>
  </si>
  <si>
    <t>新兴县供水管理中心</t>
  </si>
  <si>
    <t>新兴县城区自来水厂及供水管网改造工程</t>
  </si>
  <si>
    <t>云浮市生态环境局新兴分局</t>
  </si>
  <si>
    <t>新兴县2023年农村人居环境整治项目</t>
  </si>
  <si>
    <t>新兴县新城镇人民政府</t>
  </si>
  <si>
    <t>新兴县城区排污排水及其他设施建设项目</t>
  </si>
  <si>
    <t>新兴县农业农村局</t>
  </si>
  <si>
    <t>新兴县2021年镇村人居环境整治项目</t>
  </si>
  <si>
    <t>新兴县老城区升级改造项目</t>
  </si>
  <si>
    <t>新兴县翔顺育才学校附属幼儿园工程</t>
  </si>
  <si>
    <t>新兴县新城镇凤凰小学扩建二期工程</t>
  </si>
  <si>
    <t>小学教育</t>
  </si>
  <si>
    <t>一般债券</t>
  </si>
  <si>
    <t>新兴县二环路建设工程</t>
  </si>
  <si>
    <t>公路建设</t>
  </si>
  <si>
    <t>附件8</t>
  </si>
  <si>
    <t>新兴县2024年再融资债券项目情况表</t>
  </si>
  <si>
    <t>债券名称</t>
  </si>
  <si>
    <t>用于偿还的债券/项目名称</t>
  </si>
  <si>
    <t>债券额度</t>
  </si>
  <si>
    <t>2024年广东省地方政府再融资一般债券（一期）--2024年广东省政府一般债券（三期）</t>
  </si>
  <si>
    <t>用于偿还2019年广东省政府一般债券（一期）、2019年广东省政府一般债券（三期）</t>
  </si>
  <si>
    <t>地方政府一般债券还本支出</t>
  </si>
  <si>
    <t>2024年广东省地方政府再融资一般债券（二期）--2024年广东省政府一般债券（四期）</t>
  </si>
  <si>
    <t>用于偿还2019年广东省政府一般债券（五期）、2017年广东省政府定向承销发行的置换一般债券（三期）、2017年广东省政府一般债券（三期）</t>
  </si>
  <si>
    <t>2024年广东省地方政府再融资专项债券（七期）--2024年广东省政府专项债券（三十三期）</t>
  </si>
  <si>
    <t>用于偿还2017年广东省政府定向承销发行的置换专项债券（二期）、2017年广东省政府专项债券（二期）</t>
  </si>
  <si>
    <t>国有土地使用权出让金债务还本支出</t>
  </si>
  <si>
    <t>专项债券</t>
  </si>
  <si>
    <t>2024年广东省地方政府再融资一般债券（四期）--2024年广东省政府一般债券（六期）</t>
  </si>
  <si>
    <t>用于偿还2017年广东省政府一般债券（七期）</t>
  </si>
  <si>
    <t>附件9</t>
  </si>
  <si>
    <t>新兴县2024年预备费支出情况表</t>
  </si>
  <si>
    <t>股室</t>
  </si>
  <si>
    <t>指标文号</t>
  </si>
  <si>
    <t>日期</t>
  </si>
  <si>
    <t>单位名称</t>
  </si>
  <si>
    <t>指标摘要</t>
  </si>
  <si>
    <t>金额</t>
  </si>
  <si>
    <t>经济建设股</t>
  </si>
  <si>
    <t>0005</t>
  </si>
  <si>
    <t>2024-01-01</t>
  </si>
  <si>
    <t>其他卫生健康支出</t>
  </si>
  <si>
    <t>县人民医院</t>
  </si>
  <si>
    <t>县追加县人民医院支新兴县临时方舱医院建设项目（第一期）资金</t>
  </si>
  <si>
    <t>工贸发展股</t>
  </si>
  <si>
    <t>0173</t>
  </si>
  <si>
    <t>2024-01-17</t>
  </si>
  <si>
    <t>安全监管</t>
  </si>
  <si>
    <t>县应急管理局</t>
  </si>
  <si>
    <t>县追加县应急管理局2023年专职安全员经费（2023年结转重新安排）</t>
  </si>
  <si>
    <t>0174</t>
  </si>
  <si>
    <t>机关服务</t>
  </si>
  <si>
    <t>县追加县应急管理局2023年森林消防队经费（2023年结转重新安排）</t>
  </si>
  <si>
    <t>0175</t>
  </si>
  <si>
    <t>县追加县应急管理局2023年安全监管工作经费（2023年结转重新安排）</t>
  </si>
  <si>
    <t>0219</t>
  </si>
  <si>
    <t>2024-01-19</t>
  </si>
  <si>
    <t>灾害风险防治</t>
  </si>
  <si>
    <t>县追加县应急管理局第一次全国自然灾害综合风险普查项目经费</t>
  </si>
  <si>
    <t>农业股</t>
  </si>
  <si>
    <t>0284</t>
  </si>
  <si>
    <t>2024-01-23</t>
  </si>
  <si>
    <t>防汛</t>
  </si>
  <si>
    <t>大江镇</t>
  </si>
  <si>
    <t>县追加大江镇政府支三防物资经费（2023年结转重新安排）</t>
  </si>
  <si>
    <t>0897</t>
  </si>
  <si>
    <t>2024-01-26</t>
  </si>
  <si>
    <t>其他自然灾害防治支出</t>
  </si>
  <si>
    <t>里洞镇</t>
  </si>
  <si>
    <t>县追加里洞镇里江村委会庄谷坪村民小组灾毁建设资金</t>
  </si>
  <si>
    <t>1297</t>
  </si>
  <si>
    <t>2024-01-29</t>
  </si>
  <si>
    <t>其他消防救援事务支出</t>
  </si>
  <si>
    <t>六祖镇</t>
  </si>
  <si>
    <t>县追加六祖镇政府支新兴县六祖镇2019年火灾高风险区域整治消防管网工程建设资金（2021年结转重新安排）（2022年结转重新安排）（2023年结转重新安排）</t>
  </si>
  <si>
    <t>1437</t>
  </si>
  <si>
    <t>2024-02-02</t>
  </si>
  <si>
    <t>地质灾害防治</t>
  </si>
  <si>
    <t>县住建局</t>
  </si>
  <si>
    <t>县追加县住建局支新兴县农村削坡建房风险点整治资金（2023年结转重新安排）</t>
  </si>
  <si>
    <t>1484</t>
  </si>
  <si>
    <t>2024-02-04</t>
  </si>
  <si>
    <t>县自然资源局</t>
  </si>
  <si>
    <t>县追加县自然资源局支15处中小型地质灾害隐患点治理资金和综合治理工作经费（2022年结转重新安排）（2023年结转重新安排）</t>
  </si>
  <si>
    <t>综合规划股</t>
  </si>
  <si>
    <t>1511</t>
  </si>
  <si>
    <t>2024-02-05</t>
  </si>
  <si>
    <t>2140199</t>
  </si>
  <si>
    <t>其他公路水路运输支出</t>
  </si>
  <si>
    <t>县交通运输局</t>
  </si>
  <si>
    <t>县追加县交通运输局支新兴县第一次全国自然灾害综合风险普查项目经费</t>
  </si>
  <si>
    <t>1515</t>
  </si>
  <si>
    <t>水利工程运行与维护</t>
  </si>
  <si>
    <t>县水务局</t>
  </si>
  <si>
    <t>县追加县水务局支新兴县东门桥下游左岸段堤防应急修复资金</t>
  </si>
  <si>
    <t>1516</t>
  </si>
  <si>
    <t>县追加县水务局支新兴县东门大桥左岸段人行道原基础及堤防抢险修复工程资金</t>
  </si>
  <si>
    <t>1541</t>
  </si>
  <si>
    <t>2024-02-07</t>
  </si>
  <si>
    <t>其他城乡社区公共设施支出</t>
  </si>
  <si>
    <t>县追加县住建局支新兴县惠中路荔枝泽山边坡支护及生态修复工程资金</t>
  </si>
  <si>
    <t>1578</t>
  </si>
  <si>
    <t>其他应急管理事务支出</t>
  </si>
  <si>
    <t>县追加县应急管理局业务用房改造工程资金</t>
  </si>
  <si>
    <t>社会保障股</t>
  </si>
  <si>
    <t>1586</t>
  </si>
  <si>
    <t>县卫健局</t>
  </si>
  <si>
    <t>县追加县卫健局支我县集中隔离医学观察场所（县健康管理服务中心）租赁经费（2023年10月租赁经费）</t>
  </si>
  <si>
    <t>行政政法和公务用车股</t>
  </si>
  <si>
    <t>1773</t>
  </si>
  <si>
    <t>2024-03-20</t>
  </si>
  <si>
    <t>县消防大队</t>
  </si>
  <si>
    <t>县追加县消防大队消防器材装备购置经费</t>
  </si>
  <si>
    <t>1977</t>
  </si>
  <si>
    <t>2024-04-03</t>
  </si>
  <si>
    <t>自然灾害灾后重建补助</t>
  </si>
  <si>
    <t>县追加里洞镇政府支里洞镇红卫村贵岭湖头桥水毁工程建设资金（2021年结转重新安排）（2022年结转重新安排）（2023年结转重新安排）</t>
  </si>
  <si>
    <t>2079</t>
  </si>
  <si>
    <t>2024-04-17</t>
  </si>
  <si>
    <t>县追加县卫健局支我县集中隔离医学观察场所（县健康管理服务中心）租赁经费（2023年11-12月租赁经费）</t>
  </si>
  <si>
    <t>2088</t>
  </si>
  <si>
    <t>县追加县水务局支2023年度大湾灌区水利粮稻谷补助款</t>
  </si>
  <si>
    <t>2291</t>
  </si>
  <si>
    <t>2024-05-11</t>
  </si>
  <si>
    <t>县追加县卫健局支我县集中隔离医学观察场所（县健康管理服务中心）租赁经费（2024年1月租赁经费）</t>
  </si>
  <si>
    <t>2293</t>
  </si>
  <si>
    <t>其他应急管理支出</t>
  </si>
  <si>
    <t>县追加县应急管理局综合行政执法制式服装和标志购置经费</t>
  </si>
  <si>
    <t>2376</t>
  </si>
  <si>
    <t>2024-05-20</t>
  </si>
  <si>
    <t>河头镇</t>
  </si>
  <si>
    <t>县追加河头镇政府支2022年新兴县农村削坡建房风险点整治项目资金（2022年结转重新安排）</t>
  </si>
  <si>
    <t>2377</t>
  </si>
  <si>
    <t>县追加大江镇政府支2022年新兴县农村削坡建房风险点整治项目资金（2022年结转重新安排）</t>
  </si>
  <si>
    <t>2379</t>
  </si>
  <si>
    <t>县国有资产事务中心</t>
  </si>
  <si>
    <t>县追加县国有资产事务中心支金台山森林公园一期登山运动体育步道灾后修复工程质保金（2021年结转重新安排）（2022年结转重新安排）</t>
  </si>
  <si>
    <t>2382</t>
  </si>
  <si>
    <t>水台镇</t>
  </si>
  <si>
    <t>县追加水台镇政府支2022年新兴县农村削坡建房风险点整治项目资金（2022年结转重新安排）</t>
  </si>
  <si>
    <t>2418</t>
  </si>
  <si>
    <t>2024-05-27</t>
  </si>
  <si>
    <t>其他水利支出</t>
  </si>
  <si>
    <t>水务局</t>
  </si>
  <si>
    <t>县追加县水务局支小水电站整体转让第一阶段税费</t>
  </si>
  <si>
    <t>2496</t>
  </si>
  <si>
    <t>2024-06-06</t>
  </si>
  <si>
    <t>县追加县消防大队执勤训练塔改造经费</t>
  </si>
  <si>
    <t>2499</t>
  </si>
  <si>
    <t xml:space="preserve">县追加县水务局西河团院村段穿堤排水箱涵出水口应急抢险工作费用 </t>
  </si>
  <si>
    <t>县追加县卫健局支我县集中隔离医学观察场所（县健康管理服务中心）租赁经费（2024年2月租赁经费）</t>
  </si>
  <si>
    <t>2761</t>
  </si>
  <si>
    <t>2024-07-04</t>
  </si>
  <si>
    <t>其他农林水支出</t>
  </si>
  <si>
    <t>太平镇</t>
  </si>
  <si>
    <t>县追加太平镇湴塘村委会村口路段塌方修复资金</t>
  </si>
  <si>
    <t>2862</t>
  </si>
  <si>
    <t>2024-07-24</t>
  </si>
  <si>
    <t>其他发展与改革事务支出</t>
  </si>
  <si>
    <t>县发展和改革局</t>
  </si>
  <si>
    <t>县追加县发展和改革局支云浮市应急物资中转接驳站（新兴百源站）改造项目资金</t>
  </si>
  <si>
    <t>3058</t>
  </si>
  <si>
    <t>2024-08-21</t>
  </si>
  <si>
    <t>3091</t>
  </si>
  <si>
    <t>2024-08-28</t>
  </si>
  <si>
    <t>县追加六祖镇政府支2022年新兴县农村削坡建房风险点整治项目资金（2022年结转重新安排）（2023年结转重新安排）</t>
  </si>
  <si>
    <t>3585</t>
  </si>
  <si>
    <t>2024-11-11</t>
  </si>
  <si>
    <t>县追加县水务局支部分水利项目（集成河综合治理）资金</t>
  </si>
  <si>
    <t>3639</t>
  </si>
  <si>
    <t>2024-11-18</t>
  </si>
  <si>
    <t>县追加县水务局支新兴县大湾侧灌区渠道应急修复工程资金</t>
  </si>
  <si>
    <t>县追加县卫健局支我县集中隔离医学观察场所（县健康管理服务中心）租赁经费（2024年3月租赁经费）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</si>
</sst>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yyyy\-mm\-dd;@"/>
    <numFmt numFmtId="179" formatCode="#,##0.00_);[Red]\(#,##0.00\)"/>
    <numFmt numFmtId="180" formatCode="#,##0_);[Red]\(#,##0\)"/>
    <numFmt numFmtId="181" formatCode="0_ "/>
    <numFmt numFmtId="182" formatCode="#,##0_ "/>
  </numFmts>
  <fonts count="61">
    <font>
      <sz val="12"/>
      <name val="宋体"/>
      <charset val="134"/>
    </font>
    <font>
      <b/>
      <sz val="20"/>
      <name val="宋体"/>
      <charset val="134"/>
    </font>
    <font>
      <sz val="12"/>
      <color indexed="8"/>
      <name val="宋体"/>
      <charset val="134"/>
    </font>
    <font>
      <sz val="12"/>
      <color theme="1"/>
      <name val="宋体"/>
      <charset val="134"/>
    </font>
    <font>
      <sz val="12"/>
      <name val="宋体"/>
      <charset val="134"/>
      <scheme val="minor"/>
    </font>
    <font>
      <sz val="12"/>
      <color theme="1"/>
      <name val="宋体"/>
      <charset val="134"/>
      <scheme val="minor"/>
    </font>
    <font>
      <sz val="11"/>
      <name val="宋体"/>
      <charset val="134"/>
    </font>
    <font>
      <sz val="10"/>
      <color theme="1"/>
      <name val="Arial"/>
      <charset val="134"/>
    </font>
    <font>
      <b/>
      <sz val="18"/>
      <color theme="1"/>
      <name val="宋体"/>
      <charset val="134"/>
      <scheme val="major"/>
    </font>
    <font>
      <b/>
      <sz val="26"/>
      <color theme="1"/>
      <name val="宋体"/>
      <charset val="134"/>
      <scheme val="major"/>
    </font>
    <font>
      <b/>
      <sz val="10"/>
      <color theme="1"/>
      <name val="宋体"/>
      <charset val="134"/>
      <scheme val="major"/>
    </font>
    <font>
      <b/>
      <sz val="14"/>
      <color theme="1"/>
      <name val="宋体"/>
      <charset val="134"/>
      <scheme val="minor"/>
    </font>
    <font>
      <sz val="14"/>
      <color theme="1"/>
      <name val="宋体"/>
      <charset val="134"/>
      <scheme val="minor"/>
    </font>
    <font>
      <sz val="14"/>
      <color theme="1"/>
      <name val="宋体"/>
      <charset val="134"/>
    </font>
    <font>
      <sz val="11"/>
      <color theme="1"/>
      <name val="宋体"/>
      <charset val="134"/>
      <scheme val="minor"/>
    </font>
    <font>
      <b/>
      <sz val="12"/>
      <name val="宋体"/>
      <charset val="134"/>
    </font>
    <font>
      <b/>
      <sz val="10"/>
      <color theme="1"/>
      <name val="宋体"/>
      <charset val="134"/>
      <scheme val="minor"/>
    </font>
    <font>
      <sz val="10"/>
      <color theme="1"/>
      <name val="宋体"/>
      <charset val="134"/>
      <scheme val="minor"/>
    </font>
    <font>
      <b/>
      <sz val="12"/>
      <color theme="1"/>
      <name val="宋体"/>
      <charset val="134"/>
      <scheme val="minor"/>
    </font>
    <font>
      <b/>
      <sz val="18"/>
      <color theme="1"/>
      <name val="宋体"/>
      <charset val="134"/>
      <scheme val="minor"/>
    </font>
    <font>
      <b/>
      <sz val="11"/>
      <color theme="1"/>
      <name val="宋体"/>
      <charset val="134"/>
      <scheme val="minor"/>
    </font>
    <font>
      <b/>
      <sz val="14"/>
      <color theme="1"/>
      <name val="宋体"/>
      <charset val="134"/>
    </font>
    <font>
      <b/>
      <sz val="18"/>
      <name val="宋体"/>
      <charset val="134"/>
    </font>
    <font>
      <sz val="14"/>
      <color indexed="8"/>
      <name val="方正小标宋简体"/>
      <charset val="134"/>
    </font>
    <font>
      <sz val="14"/>
      <name val="方正小标宋简体"/>
      <charset val="134"/>
    </font>
    <font>
      <b/>
      <sz val="11"/>
      <color indexed="8"/>
      <name val="宋体"/>
      <charset val="134"/>
    </font>
    <font>
      <b/>
      <sz val="12"/>
      <color indexed="8"/>
      <name val="宋体"/>
      <charset val="134"/>
    </font>
    <font>
      <sz val="11"/>
      <color indexed="8"/>
      <name val="宋体"/>
      <charset val="134"/>
    </font>
    <font>
      <b/>
      <sz val="12"/>
      <color rgb="FF000000"/>
      <name val="Times New Roman"/>
      <charset val="134"/>
    </font>
    <font>
      <sz val="10"/>
      <name val="宋体"/>
      <charset val="134"/>
    </font>
    <font>
      <sz val="12"/>
      <color indexed="8"/>
      <name val="宋体"/>
      <charset val="134"/>
      <scheme val="minor"/>
    </font>
    <font>
      <sz val="11"/>
      <color rgb="FFFF0000"/>
      <name val="宋体"/>
      <charset val="134"/>
    </font>
    <font>
      <b/>
      <sz val="10"/>
      <name val="宋体"/>
      <charset val="134"/>
    </font>
    <font>
      <b/>
      <sz val="12"/>
      <name val="黑体"/>
      <charset val="134"/>
    </font>
    <font>
      <sz val="11"/>
      <name val="宋体"/>
      <charset val="134"/>
      <scheme val="major"/>
    </font>
    <font>
      <b/>
      <sz val="14"/>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name val="Arial"/>
      <charset val="134"/>
    </font>
    <font>
      <b/>
      <sz val="12"/>
      <color rgb="FF000000"/>
      <name val="宋体"/>
      <charset val="134"/>
    </font>
    <font>
      <b/>
      <sz val="12"/>
      <name val="Times New Roman"/>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diagonal/>
    </border>
    <border>
      <left style="thin">
        <color auto="1"/>
      </left>
      <right style="thin">
        <color indexed="8"/>
      </right>
      <top style="thin">
        <color indexed="8"/>
      </top>
      <bottom/>
      <diagonal/>
    </border>
    <border>
      <left style="thin">
        <color indexed="8"/>
      </left>
      <right/>
      <top/>
      <bottom style="thin">
        <color indexed="8"/>
      </bottom>
      <diagonal/>
    </border>
    <border>
      <left style="thin">
        <color auto="1"/>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xf numFmtId="43" fontId="0" fillId="0" borderId="0" applyFont="0" applyFill="0" applyBorder="0" applyAlignment="0" applyProtection="0"/>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4" fillId="5" borderId="1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7" applyNumberFormat="0" applyFill="0" applyAlignment="0" applyProtection="0">
      <alignment vertical="center"/>
    </xf>
    <xf numFmtId="0" fontId="43" fillId="0" borderId="17" applyNumberFormat="0" applyFill="0" applyAlignment="0" applyProtection="0">
      <alignment vertical="center"/>
    </xf>
    <xf numFmtId="0" fontId="44" fillId="0" borderId="18" applyNumberFormat="0" applyFill="0" applyAlignment="0" applyProtection="0">
      <alignment vertical="center"/>
    </xf>
    <xf numFmtId="0" fontId="44" fillId="0" borderId="0" applyNumberFormat="0" applyFill="0" applyBorder="0" applyAlignment="0" applyProtection="0">
      <alignment vertical="center"/>
    </xf>
    <xf numFmtId="0" fontId="45" fillId="6" borderId="19" applyNumberFormat="0" applyAlignment="0" applyProtection="0">
      <alignment vertical="center"/>
    </xf>
    <xf numFmtId="0" fontId="46" fillId="7" borderId="20" applyNumberFormat="0" applyAlignment="0" applyProtection="0">
      <alignment vertical="center"/>
    </xf>
    <xf numFmtId="0" fontId="47" fillId="7" borderId="19" applyNumberFormat="0" applyAlignment="0" applyProtection="0">
      <alignment vertical="center"/>
    </xf>
    <xf numFmtId="0" fontId="48" fillId="8" borderId="21" applyNumberFormat="0" applyAlignment="0" applyProtection="0">
      <alignment vertical="center"/>
    </xf>
    <xf numFmtId="0" fontId="49" fillId="0" borderId="22" applyNumberFormat="0" applyFill="0" applyAlignment="0" applyProtection="0">
      <alignment vertical="center"/>
    </xf>
    <xf numFmtId="0" fontId="50" fillId="0" borderId="23" applyNumberFormat="0" applyFill="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4" fillId="35" borderId="0" applyNumberFormat="0" applyBorder="0" applyAlignment="0" applyProtection="0">
      <alignment vertical="center"/>
    </xf>
    <xf numFmtId="0" fontId="0" fillId="0" borderId="0"/>
    <xf numFmtId="0" fontId="0" fillId="0" borderId="0" applyProtection="0"/>
    <xf numFmtId="0" fontId="0" fillId="0" borderId="0"/>
    <xf numFmtId="0" fontId="27" fillId="0" borderId="0"/>
    <xf numFmtId="0" fontId="0" fillId="0" borderId="0">
      <alignment vertical="center"/>
    </xf>
    <xf numFmtId="0" fontId="0" fillId="0" borderId="0">
      <alignment vertical="center"/>
    </xf>
    <xf numFmtId="0" fontId="56" fillId="0" borderId="0">
      <alignment vertical="center"/>
    </xf>
    <xf numFmtId="0" fontId="0" fillId="0" borderId="0"/>
    <xf numFmtId="0" fontId="27" fillId="0" borderId="0" applyProtection="0">
      <alignment vertical="center"/>
    </xf>
    <xf numFmtId="0" fontId="14" fillId="0" borderId="0"/>
    <xf numFmtId="0" fontId="14" fillId="0" borderId="0">
      <alignment vertical="center"/>
    </xf>
    <xf numFmtId="0" fontId="14" fillId="0" borderId="0">
      <alignment vertical="center"/>
    </xf>
    <xf numFmtId="0" fontId="0" fillId="0" borderId="0" applyProtection="0"/>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3" fontId="57" fillId="0" borderId="0" applyFont="0" applyFill="0" applyBorder="0" applyAlignment="0" applyProtection="0">
      <alignment vertical="center"/>
    </xf>
    <xf numFmtId="0" fontId="14" fillId="0" borderId="0">
      <alignment vertical="center"/>
    </xf>
    <xf numFmtId="0" fontId="0" fillId="0" borderId="0" applyProtection="0">
      <alignment vertical="center"/>
    </xf>
    <xf numFmtId="0" fontId="0" fillId="0" borderId="0"/>
    <xf numFmtId="0" fontId="14" fillId="0" borderId="0">
      <alignment vertical="center"/>
    </xf>
    <xf numFmtId="0" fontId="14" fillId="0" borderId="0">
      <alignment vertical="center"/>
    </xf>
    <xf numFmtId="0" fontId="58" fillId="0" borderId="0"/>
    <xf numFmtId="0" fontId="14"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cellStyleXfs>
  <cellXfs count="176">
    <xf numFmtId="0" fontId="0" fillId="0" borderId="0" xfId="0"/>
    <xf numFmtId="0" fontId="0" fillId="0" borderId="0" xfId="0" applyFill="1" applyBorder="1" applyAlignment="1"/>
    <xf numFmtId="0" fontId="0" fillId="0" borderId="0" xfId="0"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0" fillId="0" borderId="0" xfId="0" applyFill="1" applyBorder="1" applyAlignment="1">
      <alignment horizontal="right"/>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vertical="center" wrapText="1"/>
    </xf>
    <xf numFmtId="176" fontId="0" fillId="0" borderId="1" xfId="0" applyNumberFormat="1" applyFont="1" applyFill="1" applyBorder="1" applyAlignment="1">
      <alignment horizontal="right" vertical="center"/>
    </xf>
    <xf numFmtId="0"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71" applyNumberFormat="1" applyFont="1" applyFill="1" applyBorder="1" applyAlignment="1">
      <alignment horizontal="left" vertical="center" wrapText="1"/>
    </xf>
    <xf numFmtId="0" fontId="0" fillId="0" borderId="1" xfId="66"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65" applyFont="1" applyFill="1" applyBorder="1" applyAlignment="1">
      <alignment horizontal="lef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left" vertical="center" wrapText="1"/>
    </xf>
    <xf numFmtId="0" fontId="0" fillId="0" borderId="1" xfId="66" applyFill="1" applyBorder="1" applyAlignment="1">
      <alignment horizontal="left" vertical="center" wrapText="1"/>
    </xf>
    <xf numFmtId="0" fontId="0" fillId="0" borderId="1" xfId="65" applyFont="1" applyFill="1" applyBorder="1" applyAlignment="1">
      <alignment vertical="center" wrapText="1"/>
    </xf>
    <xf numFmtId="0" fontId="5" fillId="0" borderId="1" xfId="0" applyFont="1" applyFill="1" applyBorder="1" applyAlignment="1">
      <alignment horizontal="left" vertical="center" wrapText="1"/>
    </xf>
    <xf numFmtId="0" fontId="6" fillId="0" borderId="1" xfId="62"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66" applyFont="1" applyFill="1" applyBorder="1" applyAlignment="1">
      <alignment horizontal="left" vertical="center" wrapText="1"/>
    </xf>
    <xf numFmtId="0" fontId="0" fillId="0" borderId="1" xfId="70" applyNumberFormat="1" applyFont="1" applyFill="1" applyBorder="1" applyAlignment="1">
      <alignment horizontal="left" vertical="center" wrapText="1"/>
    </xf>
    <xf numFmtId="178" fontId="0" fillId="0" borderId="1" xfId="0" applyNumberFormat="1" applyFill="1" applyBorder="1" applyAlignment="1">
      <alignment vertical="center" wrapText="1"/>
    </xf>
    <xf numFmtId="0" fontId="0" fillId="0" borderId="1" xfId="0" applyNumberFormat="1" applyFont="1" applyFill="1" applyBorder="1" applyAlignment="1">
      <alignment horizontal="left" vertical="center" wrapText="1"/>
    </xf>
    <xf numFmtId="0" fontId="0" fillId="0" borderId="1" xfId="62" applyNumberFormat="1" applyFont="1" applyFill="1" applyBorder="1" applyAlignment="1">
      <alignment horizontal="left" vertical="center" wrapText="1"/>
    </xf>
    <xf numFmtId="0" fontId="0" fillId="0" borderId="2" xfId="0" applyFill="1" applyBorder="1" applyAlignment="1">
      <alignment vertical="center" wrapText="1"/>
    </xf>
    <xf numFmtId="0" fontId="0" fillId="0" borderId="2" xfId="0" applyFill="1" applyBorder="1" applyAlignment="1">
      <alignment horizontal="center" vertical="center" wrapText="1"/>
    </xf>
    <xf numFmtId="178" fontId="0" fillId="0" borderId="2" xfId="0" applyNumberFormat="1" applyFill="1" applyBorder="1" applyAlignment="1">
      <alignment vertical="center" wrapText="1"/>
    </xf>
    <xf numFmtId="176" fontId="0" fillId="0" borderId="2" xfId="0" applyNumberFormat="1" applyFont="1" applyFill="1" applyBorder="1" applyAlignment="1">
      <alignment horizontal="right" vertical="center"/>
    </xf>
    <xf numFmtId="0" fontId="3"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179" fontId="7"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right" vertical="center" wrapText="1"/>
    </xf>
    <xf numFmtId="179" fontId="11" fillId="0" borderId="2" xfId="0" applyNumberFormat="1" applyFont="1" applyFill="1" applyBorder="1" applyAlignment="1">
      <alignment horizontal="center" vertical="center" wrapText="1"/>
    </xf>
    <xf numFmtId="179" fontId="11" fillId="0" borderId="4"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41"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41" fontId="11" fillId="0" borderId="1" xfId="0" applyNumberFormat="1" applyFont="1" applyFill="1" applyBorder="1" applyAlignment="1">
      <alignment horizontal="right" vertical="center" wrapText="1"/>
    </xf>
    <xf numFmtId="0" fontId="14" fillId="0" borderId="0" xfId="60" applyFont="1" applyFill="1" applyBorder="1" applyAlignment="1">
      <alignment vertical="center" wrapText="1"/>
    </xf>
    <xf numFmtId="0" fontId="15" fillId="0" borderId="0" xfId="64" applyFont="1">
      <alignment vertical="center"/>
    </xf>
    <xf numFmtId="0" fontId="16" fillId="0" borderId="0" xfId="60" applyFont="1" applyFill="1" applyBorder="1" applyAlignment="1">
      <alignment vertical="center" wrapText="1"/>
    </xf>
    <xf numFmtId="0" fontId="17" fillId="2" borderId="0" xfId="60" applyFont="1" applyFill="1" applyBorder="1" applyAlignment="1">
      <alignment vertical="center" wrapText="1"/>
    </xf>
    <xf numFmtId="0" fontId="14" fillId="2" borderId="0" xfId="60" applyFont="1" applyFill="1" applyBorder="1" applyAlignment="1">
      <alignment vertical="center" wrapText="1"/>
    </xf>
    <xf numFmtId="0" fontId="17" fillId="0" borderId="0" xfId="60" applyFont="1" applyFill="1" applyBorder="1" applyAlignment="1">
      <alignment horizontal="center" vertical="center" wrapText="1"/>
    </xf>
    <xf numFmtId="0" fontId="14" fillId="0" borderId="0" xfId="60" applyFont="1" applyFill="1" applyBorder="1" applyAlignment="1">
      <alignment horizontal="center" vertical="center" wrapText="1"/>
    </xf>
    <xf numFmtId="0" fontId="18" fillId="0" borderId="0" xfId="60" applyFont="1" applyFill="1" applyBorder="1" applyAlignment="1">
      <alignment vertical="center" wrapText="1"/>
    </xf>
    <xf numFmtId="0" fontId="5" fillId="0" borderId="0" xfId="60" applyFont="1" applyFill="1" applyBorder="1" applyAlignment="1">
      <alignment horizontal="left" vertical="center" wrapText="1"/>
    </xf>
    <xf numFmtId="0" fontId="14" fillId="0" borderId="0" xfId="60" applyFont="1" applyFill="1" applyBorder="1" applyAlignment="1">
      <alignment horizontal="left" vertical="center" wrapText="1"/>
    </xf>
    <xf numFmtId="0" fontId="14" fillId="2" borderId="0" xfId="60" applyFont="1" applyFill="1" applyBorder="1" applyAlignment="1">
      <alignment horizontal="center" vertical="center" wrapText="1"/>
    </xf>
    <xf numFmtId="179" fontId="14" fillId="0" borderId="0" xfId="60" applyNumberFormat="1" applyFont="1" applyFill="1" applyBorder="1" applyAlignment="1">
      <alignment horizontal="center" vertical="center" wrapText="1"/>
    </xf>
    <xf numFmtId="0" fontId="19" fillId="0" borderId="0" xfId="60" applyFont="1" applyFill="1" applyBorder="1" applyAlignment="1">
      <alignment horizontal="center" vertical="center" wrapText="1"/>
    </xf>
    <xf numFmtId="0" fontId="20" fillId="0" borderId="0" xfId="60" applyFont="1" applyFill="1" applyBorder="1" applyAlignment="1">
      <alignment horizontal="center" vertical="center" wrapText="1"/>
    </xf>
    <xf numFmtId="0" fontId="14" fillId="0" borderId="0" xfId="60" applyFont="1" applyFill="1" applyBorder="1" applyAlignment="1">
      <alignment horizontal="right" vertical="center" wrapText="1"/>
    </xf>
    <xf numFmtId="179" fontId="11" fillId="0" borderId="1" xfId="60" applyNumberFormat="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43" fontId="21" fillId="0" borderId="1" xfId="1" applyNumberFormat="1" applyFont="1" applyFill="1" applyBorder="1" applyAlignment="1">
      <alignment horizontal="center" vertical="center" wrapText="1"/>
    </xf>
    <xf numFmtId="0" fontId="11" fillId="0" borderId="1" xfId="60" applyFont="1" applyFill="1" applyBorder="1" applyAlignment="1">
      <alignment horizontal="center" vertical="center" wrapText="1"/>
    </xf>
    <xf numFmtId="0" fontId="17" fillId="0" borderId="0" xfId="60" applyFont="1" applyFill="1" applyBorder="1" applyAlignment="1">
      <alignment vertical="center" wrapText="1"/>
    </xf>
    <xf numFmtId="179" fontId="17" fillId="0" borderId="0" xfId="60" applyNumberFormat="1" applyFont="1" applyFill="1" applyBorder="1" applyAlignment="1">
      <alignment vertical="center" wrapText="1"/>
    </xf>
    <xf numFmtId="0" fontId="11" fillId="3" borderId="5" xfId="60" applyFont="1" applyFill="1" applyBorder="1" applyAlignment="1">
      <alignment horizontal="center" vertical="center" wrapText="1"/>
    </xf>
    <xf numFmtId="0" fontId="11" fillId="3" borderId="6" xfId="60" applyFont="1" applyFill="1" applyBorder="1" applyAlignment="1">
      <alignment horizontal="center" vertical="center" wrapText="1"/>
    </xf>
    <xf numFmtId="0" fontId="11" fillId="3" borderId="7" xfId="60" applyFont="1" applyFill="1" applyBorder="1" applyAlignment="1">
      <alignment horizontal="center" vertical="center" wrapText="1"/>
    </xf>
    <xf numFmtId="180" fontId="11" fillId="3" borderId="1" xfId="60" applyNumberFormat="1" applyFont="1" applyFill="1" applyBorder="1" applyAlignment="1">
      <alignment horizontal="center" vertical="center" wrapText="1"/>
    </xf>
    <xf numFmtId="179" fontId="11" fillId="3" borderId="1" xfId="60" applyNumberFormat="1" applyFont="1" applyFill="1" applyBorder="1" applyAlignment="1">
      <alignment horizontal="center" vertical="center" wrapText="1"/>
    </xf>
    <xf numFmtId="0" fontId="0" fillId="0" borderId="0" xfId="0" applyFill="1" applyBorder="1" applyAlignment="1">
      <alignment vertical="center"/>
    </xf>
    <xf numFmtId="0" fontId="22"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vertical="center"/>
    </xf>
    <xf numFmtId="0" fontId="0" fillId="0" borderId="4" xfId="0" applyFill="1" applyBorder="1" applyAlignment="1">
      <alignment horizontal="center" vertical="center"/>
    </xf>
    <xf numFmtId="0" fontId="0" fillId="0" borderId="1" xfId="0" applyFill="1" applyBorder="1" applyAlignment="1">
      <alignment horizontal="left" vertical="center"/>
    </xf>
    <xf numFmtId="0" fontId="14" fillId="0" borderId="0" xfId="52" applyFont="1" applyFill="1" applyBorder="1" applyAlignment="1">
      <alignment wrapText="1"/>
    </xf>
    <xf numFmtId="49" fontId="23" fillId="4" borderId="0" xfId="58" applyNumberFormat="1" applyFont="1" applyFill="1" applyBorder="1" applyAlignment="1">
      <alignment horizontal="center" vertical="center" wrapText="1"/>
    </xf>
    <xf numFmtId="0" fontId="23" fillId="4" borderId="0" xfId="58" applyFont="1" applyFill="1" applyBorder="1" applyAlignment="1">
      <alignment horizontal="center" vertical="center" wrapText="1"/>
    </xf>
    <xf numFmtId="0" fontId="24" fillId="4" borderId="0" xfId="58" applyFont="1" applyFill="1" applyBorder="1" applyAlignment="1">
      <alignment wrapText="1"/>
    </xf>
    <xf numFmtId="0" fontId="24" fillId="4" borderId="0" xfId="58" applyFont="1" applyFill="1" applyAlignment="1">
      <alignment wrapText="1"/>
    </xf>
    <xf numFmtId="49" fontId="2" fillId="0" borderId="8" xfId="58" applyNumberFormat="1" applyFont="1" applyFill="1" applyBorder="1" applyAlignment="1">
      <alignment vertical="center" wrapText="1"/>
    </xf>
    <xf numFmtId="49" fontId="2" fillId="0" borderId="0" xfId="58" applyNumberFormat="1" applyFont="1" applyFill="1" applyBorder="1" applyAlignment="1">
      <alignment vertical="center" wrapText="1"/>
    </xf>
    <xf numFmtId="49" fontId="0" fillId="0" borderId="0" xfId="58" applyNumberFormat="1" applyFont="1" applyFill="1" applyBorder="1" applyAlignment="1">
      <alignment wrapText="1"/>
    </xf>
    <xf numFmtId="49" fontId="2" fillId="0" borderId="8" xfId="58" applyNumberFormat="1" applyFont="1" applyFill="1" applyBorder="1" applyAlignment="1">
      <alignment horizontal="right" vertical="center" wrapText="1"/>
    </xf>
    <xf numFmtId="49" fontId="25" fillId="0" borderId="9" xfId="58" applyNumberFormat="1" applyFont="1" applyFill="1" applyBorder="1" applyAlignment="1">
      <alignment horizontal="center" vertical="center" wrapText="1"/>
    </xf>
    <xf numFmtId="49" fontId="26" fillId="0" borderId="1" xfId="58" applyNumberFormat="1" applyFont="1" applyFill="1" applyBorder="1" applyAlignment="1">
      <alignment horizontal="center" vertical="center" wrapText="1"/>
    </xf>
    <xf numFmtId="49" fontId="25" fillId="0" borderId="10" xfId="58" applyNumberFormat="1" applyFont="1" applyFill="1" applyBorder="1" applyAlignment="1">
      <alignment horizontal="center" vertical="center" wrapText="1"/>
    </xf>
    <xf numFmtId="49" fontId="25" fillId="0" borderId="11" xfId="58" applyNumberFormat="1" applyFont="1" applyFill="1" applyBorder="1" applyAlignment="1">
      <alignment horizontal="center" vertical="center" wrapText="1"/>
    </xf>
    <xf numFmtId="0" fontId="15" fillId="0" borderId="1" xfId="67" applyNumberFormat="1" applyFont="1" applyFill="1" applyBorder="1" applyAlignment="1" applyProtection="1">
      <alignment horizontal="center" vertical="center"/>
    </xf>
    <xf numFmtId="0" fontId="15" fillId="0" borderId="1" xfId="67" applyNumberFormat="1" applyFont="1" applyFill="1" applyBorder="1" applyAlignment="1" applyProtection="1">
      <alignment horizontal="center" vertical="center" wrapText="1"/>
    </xf>
    <xf numFmtId="49" fontId="25" fillId="0" borderId="12" xfId="58" applyNumberFormat="1" applyFont="1" applyFill="1" applyBorder="1" applyAlignment="1">
      <alignment horizontal="center" vertical="center" wrapText="1"/>
    </xf>
    <xf numFmtId="49" fontId="27" fillId="0" borderId="13" xfId="58" applyNumberFormat="1" applyFont="1" applyFill="1" applyBorder="1" applyAlignment="1">
      <alignment horizontal="left" vertical="center" wrapText="1"/>
    </xf>
    <xf numFmtId="181" fontId="14" fillId="0" borderId="1" xfId="52" applyNumberFormat="1" applyFont="1" applyFill="1" applyBorder="1" applyAlignment="1">
      <alignment horizontal="center" vertical="center" wrapText="1"/>
    </xf>
    <xf numFmtId="177" fontId="14" fillId="0" borderId="1" xfId="52" applyNumberFormat="1" applyFont="1" applyFill="1" applyBorder="1" applyAlignment="1">
      <alignment horizontal="center" vertical="center" wrapText="1"/>
    </xf>
    <xf numFmtId="0" fontId="0" fillId="0" borderId="1" xfId="0" applyFont="1" applyFill="1" applyBorder="1" applyAlignment="1">
      <alignment horizontal="justify" vertical="center"/>
    </xf>
    <xf numFmtId="177" fontId="14" fillId="0" borderId="0" xfId="52" applyNumberFormat="1" applyFont="1" applyFill="1" applyBorder="1" applyAlignment="1">
      <alignment wrapText="1"/>
    </xf>
    <xf numFmtId="49" fontId="27" fillId="0" borderId="14" xfId="58" applyNumberFormat="1" applyFont="1" applyFill="1" applyBorder="1" applyAlignment="1">
      <alignment horizontal="left" vertical="center" wrapText="1"/>
    </xf>
    <xf numFmtId="181" fontId="14" fillId="0" borderId="5" xfId="52" applyNumberFormat="1" applyFont="1" applyFill="1" applyBorder="1" applyAlignment="1">
      <alignment horizontal="center" vertical="center" wrapText="1"/>
    </xf>
    <xf numFmtId="49" fontId="27" fillId="0" borderId="14" xfId="58" applyNumberFormat="1" applyFont="1" applyFill="1" applyBorder="1" applyAlignment="1">
      <alignment vertical="center" wrapText="1"/>
    </xf>
    <xf numFmtId="0" fontId="15" fillId="0" borderId="0" xfId="0" applyFont="1"/>
    <xf numFmtId="0" fontId="2" fillId="0" borderId="0" xfId="0" applyFont="1"/>
    <xf numFmtId="0" fontId="22" fillId="0" borderId="0" xfId="0" applyFont="1" applyAlignment="1">
      <alignment horizontal="center"/>
    </xf>
    <xf numFmtId="0" fontId="15" fillId="0" borderId="0" xfId="0" applyFont="1" applyAlignment="1">
      <alignment horizontal="center"/>
    </xf>
    <xf numFmtId="0" fontId="26" fillId="0" borderId="0" xfId="0" applyFont="1" applyAlignment="1">
      <alignment horizontal="center"/>
    </xf>
    <xf numFmtId="0" fontId="0" fillId="0" borderId="0" xfId="0" applyAlignment="1">
      <alignment horizontal="center"/>
    </xf>
    <xf numFmtId="0" fontId="15" fillId="0" borderId="2" xfId="0" applyFont="1" applyBorder="1" applyAlignment="1">
      <alignment horizontal="center" vertical="center"/>
    </xf>
    <xf numFmtId="0" fontId="28" fillId="0" borderId="2" xfId="0" applyFont="1" applyBorder="1" applyAlignment="1">
      <alignment horizontal="center"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26" fillId="0" borderId="4" xfId="0" applyFont="1" applyBorder="1" applyAlignment="1">
      <alignment horizontal="center" vertical="center" wrapText="1"/>
    </xf>
    <xf numFmtId="0" fontId="15" fillId="0" borderId="1" xfId="0" applyFont="1" applyBorder="1" applyAlignment="1">
      <alignment horizontal="center"/>
    </xf>
    <xf numFmtId="0" fontId="0" fillId="0" borderId="1" xfId="0" applyFont="1" applyBorder="1" applyAlignment="1">
      <alignment vertical="center"/>
    </xf>
    <xf numFmtId="182" fontId="2" fillId="0" borderId="1" xfId="0" applyNumberFormat="1" applyFont="1" applyBorder="1" applyAlignment="1">
      <alignment horizontal="center" vertical="center"/>
    </xf>
    <xf numFmtId="182" fontId="0" fillId="0" borderId="1" xfId="0" applyNumberFormat="1" applyFont="1" applyBorder="1" applyAlignment="1">
      <alignment horizontal="center" vertical="center"/>
    </xf>
    <xf numFmtId="177" fontId="0" fillId="0" borderId="1" xfId="0" applyNumberFormat="1" applyFont="1" applyBorder="1" applyAlignment="1">
      <alignment horizontal="center" vertical="center"/>
    </xf>
    <xf numFmtId="0" fontId="29" fillId="0" borderId="1" xfId="0" applyFont="1" applyBorder="1" applyAlignment="1">
      <alignment wrapText="1"/>
    </xf>
    <xf numFmtId="182" fontId="30" fillId="0" borderId="1" xfId="78" applyNumberFormat="1" applyFont="1" applyFill="1" applyBorder="1" applyAlignment="1">
      <alignment horizontal="center" vertical="center"/>
    </xf>
    <xf numFmtId="0" fontId="29" fillId="0" borderId="1" xfId="0" applyFont="1" applyBorder="1"/>
    <xf numFmtId="0" fontId="31" fillId="0" borderId="1" xfId="0" applyFont="1" applyBorder="1"/>
    <xf numFmtId="0" fontId="15" fillId="0" borderId="1" xfId="0" applyFont="1" applyBorder="1" applyAlignment="1">
      <alignment vertical="center"/>
    </xf>
    <xf numFmtId="182" fontId="26" fillId="0" borderId="1" xfId="0" applyNumberFormat="1" applyFont="1" applyBorder="1" applyAlignment="1">
      <alignment horizontal="center" vertical="center"/>
    </xf>
    <xf numFmtId="177" fontId="15" fillId="0" borderId="1" xfId="0" applyNumberFormat="1" applyFont="1" applyBorder="1" applyAlignment="1">
      <alignment horizontal="center" vertical="center"/>
    </xf>
    <xf numFmtId="0" fontId="32" fillId="0" borderId="1" xfId="0" applyFont="1" applyBorder="1" applyAlignment="1">
      <alignment wrapText="1"/>
    </xf>
    <xf numFmtId="182" fontId="0" fillId="0" borderId="1" xfId="0" applyNumberFormat="1" applyBorder="1" applyAlignment="1">
      <alignment horizontal="center" vertical="center"/>
    </xf>
    <xf numFmtId="0" fontId="29" fillId="0" borderId="1" xfId="0" applyFont="1" applyBorder="1" applyAlignment="1">
      <alignment vertical="center" wrapText="1"/>
    </xf>
    <xf numFmtId="0" fontId="32" fillId="0" borderId="1" xfId="0" applyFont="1" applyBorder="1"/>
    <xf numFmtId="0" fontId="0" fillId="0" borderId="0" xfId="0" applyFont="1"/>
    <xf numFmtId="0" fontId="6" fillId="0" borderId="0" xfId="0" applyFont="1"/>
    <xf numFmtId="0" fontId="22" fillId="0" borderId="0" xfId="0" applyFont="1" applyAlignment="1">
      <alignment horizontal="center" vertical="center"/>
    </xf>
    <xf numFmtId="0" fontId="15" fillId="0" borderId="0" xfId="0" applyFont="1" applyAlignment="1">
      <alignment horizontal="center" vertical="center"/>
    </xf>
    <xf numFmtId="3" fontId="0" fillId="4" borderId="1" xfId="0" applyNumberFormat="1" applyFont="1" applyFill="1" applyBorder="1" applyAlignment="1" applyProtection="1">
      <alignment vertical="center"/>
      <protection locked="0"/>
    </xf>
    <xf numFmtId="182" fontId="26" fillId="0" borderId="4" xfId="0" applyNumberFormat="1" applyFont="1" applyBorder="1" applyAlignment="1">
      <alignment horizontal="center" vertical="center" wrapText="1"/>
    </xf>
    <xf numFmtId="182" fontId="15" fillId="0" borderId="4" xfId="0" applyNumberFormat="1" applyFont="1" applyBorder="1" applyAlignment="1">
      <alignment horizontal="center" vertical="center"/>
    </xf>
    <xf numFmtId="0" fontId="0" fillId="0" borderId="1" xfId="0" applyFont="1" applyBorder="1"/>
    <xf numFmtId="0" fontId="33" fillId="4" borderId="1" xfId="0" applyFont="1" applyFill="1" applyBorder="1" applyAlignment="1" applyProtection="1">
      <alignment vertical="center"/>
      <protection locked="0"/>
    </xf>
    <xf numFmtId="182" fontId="15" fillId="0" borderId="1" xfId="0" applyNumberFormat="1" applyFont="1" applyBorder="1" applyAlignment="1">
      <alignment horizontal="center" vertical="center"/>
    </xf>
    <xf numFmtId="0" fontId="0" fillId="4" borderId="1" xfId="0" applyFont="1" applyFill="1" applyBorder="1" applyAlignment="1" applyProtection="1">
      <alignment vertical="center"/>
      <protection locked="0"/>
    </xf>
    <xf numFmtId="0" fontId="6" fillId="0" borderId="1" xfId="0" applyFont="1" applyBorder="1" applyAlignment="1">
      <alignment wrapText="1"/>
    </xf>
    <xf numFmtId="182" fontId="2" fillId="0" borderId="1" xfId="0" applyNumberFormat="1" applyFont="1" applyFill="1" applyBorder="1" applyAlignment="1">
      <alignment horizontal="center" vertical="center"/>
    </xf>
    <xf numFmtId="0" fontId="6" fillId="0" borderId="1" xfId="0" applyFont="1" applyBorder="1" applyAlignment="1">
      <alignment vertical="center" wrapText="1"/>
    </xf>
    <xf numFmtId="0" fontId="15" fillId="0" borderId="1" xfId="0" applyFont="1" applyBorder="1"/>
    <xf numFmtId="182" fontId="0" fillId="0" borderId="0" xfId="0" applyNumberFormat="1"/>
    <xf numFmtId="182" fontId="2" fillId="0" borderId="4" xfId="0" applyNumberFormat="1" applyFont="1" applyBorder="1" applyAlignment="1">
      <alignment horizontal="center" vertical="center"/>
    </xf>
    <xf numFmtId="177" fontId="0" fillId="0" borderId="1" xfId="0" applyNumberFormat="1" applyBorder="1" applyAlignment="1">
      <alignment horizontal="center" vertical="center"/>
    </xf>
    <xf numFmtId="182" fontId="2" fillId="0" borderId="0" xfId="0" applyNumberFormat="1" applyFont="1" applyAlignment="1">
      <alignment horizontal="center" vertical="center"/>
    </xf>
    <xf numFmtId="182" fontId="2" fillId="0" borderId="15" xfId="0" applyNumberFormat="1" applyFont="1" applyFill="1" applyBorder="1" applyAlignment="1">
      <alignment horizontal="center" vertical="center"/>
    </xf>
    <xf numFmtId="0" fontId="29"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vertical="center"/>
    </xf>
    <xf numFmtId="177" fontId="0" fillId="0" borderId="0" xfId="0" applyNumberFormat="1"/>
    <xf numFmtId="177" fontId="15" fillId="0" borderId="1" xfId="0" applyNumberFormat="1" applyFont="1" applyBorder="1" applyAlignment="1">
      <alignment horizontal="center"/>
    </xf>
    <xf numFmtId="182" fontId="26" fillId="0" borderId="4" xfId="0" applyNumberFormat="1" applyFont="1" applyBorder="1" applyAlignment="1">
      <alignment horizontal="center" vertical="center"/>
    </xf>
    <xf numFmtId="0" fontId="36" fillId="0" borderId="1" xfId="56" applyNumberFormat="1" applyFont="1" applyFill="1" applyBorder="1" applyAlignment="1" applyProtection="1">
      <alignment vertical="center"/>
      <protection locked="0"/>
    </xf>
    <xf numFmtId="0" fontId="0" fillId="0" borderId="1" xfId="0" applyBorder="1"/>
    <xf numFmtId="0" fontId="6" fillId="0" borderId="1" xfId="56" applyNumberFormat="1" applyFont="1" applyFill="1" applyBorder="1" applyAlignment="1" applyProtection="1">
      <alignment vertical="center"/>
      <protection locked="0"/>
    </xf>
    <xf numFmtId="182" fontId="2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NumberFormat="1" applyFont="1" applyBorder="1" applyAlignment="1">
      <alignment wrapText="1"/>
    </xf>
    <xf numFmtId="0" fontId="0" fillId="0" borderId="1" xfId="0" applyFont="1" applyBorder="1" applyAlignment="1">
      <alignment horizontal="left"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地方预算表格（修订2版） 2" xfId="49"/>
    <cellStyle name="常规_2017年" xfId="50"/>
    <cellStyle name="常规_2011年财政一般预算收支（代编）简表（市直）" xfId="51"/>
    <cellStyle name="常规 2" xfId="52"/>
    <cellStyle name="常规 5 2" xfId="53"/>
    <cellStyle name="常规 3" xfId="54"/>
    <cellStyle name="常规 7" xfId="55"/>
    <cellStyle name="常规 6" xfId="56"/>
    <cellStyle name="常规 5" xfId="57"/>
    <cellStyle name="Normal" xfId="58"/>
    <cellStyle name="常规 4" xfId="59"/>
    <cellStyle name="常规 10" xfId="60"/>
    <cellStyle name="常规 2 2" xfId="61"/>
    <cellStyle name="常规 11" xfId="62"/>
    <cellStyle name="常规 2 3" xfId="63"/>
    <cellStyle name="常规 12" xfId="64"/>
    <cellStyle name="常规_汇总 (2)_42" xfId="65"/>
    <cellStyle name="常规_汇总 (2)_37" xfId="66"/>
    <cellStyle name="常规_2016决算总表（空白）" xfId="67"/>
    <cellStyle name="千位分隔 2" xfId="68"/>
    <cellStyle name="常规 9" xfId="69"/>
    <cellStyle name="常规 2 5" xfId="70"/>
    <cellStyle name="常规_Sheet1_2" xfId="71"/>
    <cellStyle name="常规 7 2" xfId="72"/>
    <cellStyle name="常规 6 2" xfId="73"/>
    <cellStyle name="常规 17" xfId="74"/>
    <cellStyle name="常规 14" xfId="75"/>
    <cellStyle name="常规 13" xfId="76"/>
    <cellStyle name="常规 8" xfId="77"/>
    <cellStyle name="常规 2 4" xfId="78"/>
    <cellStyle name="常规 16" xfId="79"/>
    <cellStyle name="常规_2010年进度表" xfId="8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showZeros="0" workbookViewId="0">
      <selection activeCell="F25" sqref="F25"/>
    </sheetView>
  </sheetViews>
  <sheetFormatPr defaultColWidth="9" defaultRowHeight="15" outlineLevelCol="5"/>
  <cols>
    <col min="1" max="1" width="32" customWidth="1"/>
    <col min="2" max="2" width="10.25" style="116" customWidth="1"/>
    <col min="3" max="3" width="12.375" customWidth="1"/>
    <col min="4" max="4" width="13" customWidth="1"/>
    <col min="5" max="5" width="11.875" style="165" customWidth="1"/>
    <col min="6" max="6" width="41" customWidth="1"/>
  </cols>
  <sheetData>
    <row r="1" ht="21.75" customHeight="1" spans="1:1">
      <c r="A1" t="s">
        <v>0</v>
      </c>
    </row>
    <row r="2" ht="23" spans="1:6">
      <c r="A2" s="144" t="s">
        <v>1</v>
      </c>
      <c r="B2" s="145"/>
      <c r="C2" s="145"/>
      <c r="D2" s="145"/>
      <c r="E2" s="145"/>
      <c r="F2" s="145"/>
    </row>
    <row r="4" spans="6:6">
      <c r="F4" s="120" t="s">
        <v>2</v>
      </c>
    </row>
    <row r="5" ht="25.15" customHeight="1" spans="1:6">
      <c r="A5" s="121" t="s">
        <v>3</v>
      </c>
      <c r="B5" s="122" t="s">
        <v>4</v>
      </c>
      <c r="C5" s="121" t="s">
        <v>5</v>
      </c>
      <c r="D5" s="123" t="s">
        <v>6</v>
      </c>
      <c r="E5" s="123"/>
      <c r="F5" s="121" t="s">
        <v>7</v>
      </c>
    </row>
    <row r="6" ht="25.15" customHeight="1" spans="1:6">
      <c r="A6" s="124"/>
      <c r="B6" s="125"/>
      <c r="C6" s="124"/>
      <c r="D6" s="123" t="s">
        <v>8</v>
      </c>
      <c r="E6" s="166" t="s">
        <v>9</v>
      </c>
      <c r="F6" s="124"/>
    </row>
    <row r="7" s="115" customFormat="1" ht="29" customHeight="1" spans="1:6">
      <c r="A7" s="135" t="s">
        <v>10</v>
      </c>
      <c r="B7" s="167">
        <f>SUM(B8:B12)</f>
        <v>96313</v>
      </c>
      <c r="C7" s="167">
        <f>SUM(C8:C12)</f>
        <v>81575</v>
      </c>
      <c r="D7" s="167">
        <f>SUM(D8:D12)</f>
        <v>-14738</v>
      </c>
      <c r="E7" s="137">
        <f>D7/B7*100</f>
        <v>-15.3021918121126</v>
      </c>
      <c r="F7" s="155" t="s">
        <v>11</v>
      </c>
    </row>
    <row r="8" ht="21" customHeight="1" spans="1:6">
      <c r="A8" s="168" t="s">
        <v>12</v>
      </c>
      <c r="B8" s="128">
        <v>31687</v>
      </c>
      <c r="C8" s="128">
        <v>28406</v>
      </c>
      <c r="D8" s="129">
        <f>C8-B8</f>
        <v>-3281</v>
      </c>
      <c r="E8" s="130">
        <f t="shared" ref="E8:E28" si="0">D8/B8*100</f>
        <v>-10.3544040142645</v>
      </c>
      <c r="F8" s="169"/>
    </row>
    <row r="9" ht="21" customHeight="1" spans="1:6">
      <c r="A9" s="168" t="s">
        <v>13</v>
      </c>
      <c r="B9" s="128">
        <v>9174</v>
      </c>
      <c r="C9" s="128">
        <v>7487</v>
      </c>
      <c r="D9" s="129">
        <f>C9-B9</f>
        <v>-1687</v>
      </c>
      <c r="E9" s="130">
        <f t="shared" si="0"/>
        <v>-18.3889252234576</v>
      </c>
      <c r="F9" s="133"/>
    </row>
    <row r="10" ht="21" customHeight="1" spans="1:6">
      <c r="A10" s="168" t="s">
        <v>14</v>
      </c>
      <c r="B10" s="128">
        <v>8619</v>
      </c>
      <c r="C10" s="128">
        <v>5762</v>
      </c>
      <c r="D10" s="129">
        <f>C10-B10</f>
        <v>-2857</v>
      </c>
      <c r="E10" s="130">
        <f t="shared" si="0"/>
        <v>-33.1476969486019</v>
      </c>
      <c r="F10" s="133"/>
    </row>
    <row r="11" ht="21" customHeight="1" spans="1:6">
      <c r="A11" s="168" t="s">
        <v>15</v>
      </c>
      <c r="B11" s="128">
        <v>17086</v>
      </c>
      <c r="C11" s="128">
        <v>11683</v>
      </c>
      <c r="D11" s="129">
        <f>C11-B11</f>
        <v>-5403</v>
      </c>
      <c r="E11" s="130">
        <f t="shared" si="0"/>
        <v>-31.6223808966405</v>
      </c>
      <c r="F11" s="133"/>
    </row>
    <row r="12" s="115" customFormat="1" ht="21" customHeight="1" spans="1:6">
      <c r="A12" s="170" t="s">
        <v>16</v>
      </c>
      <c r="B12" s="128">
        <v>29747</v>
      </c>
      <c r="C12" s="128">
        <v>28237</v>
      </c>
      <c r="D12" s="129">
        <f>C12-B12</f>
        <v>-1510</v>
      </c>
      <c r="E12" s="130">
        <f t="shared" si="0"/>
        <v>-5.0761421319797</v>
      </c>
      <c r="F12" s="156"/>
    </row>
    <row r="13" s="115" customFormat="1" ht="27" customHeight="1" spans="1:6">
      <c r="A13" s="135" t="s">
        <v>17</v>
      </c>
      <c r="B13" s="171">
        <f>SUM(B14:B21)</f>
        <v>55605</v>
      </c>
      <c r="C13" s="171">
        <f>SUM(C14:C21)</f>
        <v>70343</v>
      </c>
      <c r="D13" s="171">
        <f>SUM(D14:D21)</f>
        <v>14738</v>
      </c>
      <c r="E13" s="137">
        <f t="shared" si="0"/>
        <v>26.5048107184606</v>
      </c>
      <c r="F13" s="155" t="s">
        <v>18</v>
      </c>
    </row>
    <row r="14" ht="21" customHeight="1" spans="1:6">
      <c r="A14" s="127" t="s">
        <v>19</v>
      </c>
      <c r="B14" s="154">
        <v>5850</v>
      </c>
      <c r="C14" s="154">
        <v>5462</v>
      </c>
      <c r="D14" s="129">
        <f>C14-B14</f>
        <v>-388</v>
      </c>
      <c r="E14" s="130">
        <f t="shared" si="0"/>
        <v>-6.63247863247863</v>
      </c>
      <c r="F14" s="169"/>
    </row>
    <row r="15" ht="21" customHeight="1" spans="1:6">
      <c r="A15" s="127" t="s">
        <v>20</v>
      </c>
      <c r="B15" s="154">
        <v>2001</v>
      </c>
      <c r="C15" s="154">
        <v>4778</v>
      </c>
      <c r="D15" s="129">
        <f>C15-B15</f>
        <v>2777</v>
      </c>
      <c r="E15" s="130">
        <f t="shared" si="0"/>
        <v>138.780609695152</v>
      </c>
      <c r="F15" s="169"/>
    </row>
    <row r="16" s="115" customFormat="1" ht="21" customHeight="1" spans="1:6">
      <c r="A16" s="127" t="s">
        <v>21</v>
      </c>
      <c r="B16" s="154">
        <v>2413</v>
      </c>
      <c r="C16" s="154">
        <v>4893</v>
      </c>
      <c r="D16" s="129">
        <f>C16-B16</f>
        <v>2480</v>
      </c>
      <c r="E16" s="130">
        <f t="shared" si="0"/>
        <v>102.776626605885</v>
      </c>
      <c r="F16" s="156"/>
    </row>
    <row r="17" ht="21" customHeight="1" spans="1:6">
      <c r="A17" s="127" t="s">
        <v>22</v>
      </c>
      <c r="B17" s="154"/>
      <c r="C17" s="154">
        <v>3571</v>
      </c>
      <c r="D17" s="129">
        <f>C17-B17</f>
        <v>3571</v>
      </c>
      <c r="E17" s="130"/>
      <c r="F17" s="149"/>
    </row>
    <row r="18" ht="21" customHeight="1" spans="1:6">
      <c r="A18" s="127" t="s">
        <v>23</v>
      </c>
      <c r="B18" s="154">
        <v>45151</v>
      </c>
      <c r="C18" s="154">
        <v>51187</v>
      </c>
      <c r="D18" s="129">
        <f t="shared" ref="D18:D28" si="1">C18-B18</f>
        <v>6036</v>
      </c>
      <c r="E18" s="130">
        <f t="shared" si="0"/>
        <v>13.3684746738721</v>
      </c>
      <c r="F18" s="169"/>
    </row>
    <row r="19" ht="21" customHeight="1" spans="1:6">
      <c r="A19" s="127" t="s">
        <v>24</v>
      </c>
      <c r="B19" s="154"/>
      <c r="C19" s="154"/>
      <c r="D19" s="129">
        <f t="shared" si="1"/>
        <v>0</v>
      </c>
      <c r="E19" s="130"/>
      <c r="F19" s="169"/>
    </row>
    <row r="20" ht="21" customHeight="1" spans="1:6">
      <c r="A20" s="127" t="s">
        <v>25</v>
      </c>
      <c r="B20" s="154">
        <v>90</v>
      </c>
      <c r="C20" s="154">
        <v>76</v>
      </c>
      <c r="D20" s="129">
        <f t="shared" si="1"/>
        <v>-14</v>
      </c>
      <c r="E20" s="130">
        <f t="shared" si="0"/>
        <v>-15.5555555555556</v>
      </c>
      <c r="F20" s="169"/>
    </row>
    <row r="21" ht="21" customHeight="1" spans="1:6">
      <c r="A21" s="127" t="s">
        <v>26</v>
      </c>
      <c r="B21" s="154">
        <v>100</v>
      </c>
      <c r="C21" s="154">
        <v>376</v>
      </c>
      <c r="D21" s="129">
        <f t="shared" si="1"/>
        <v>276</v>
      </c>
      <c r="E21" s="130">
        <f t="shared" si="0"/>
        <v>276</v>
      </c>
      <c r="F21" s="169"/>
    </row>
    <row r="22" s="115" customFormat="1" ht="28" customHeight="1" spans="1:6">
      <c r="A22" s="135" t="s">
        <v>27</v>
      </c>
      <c r="B22" s="136">
        <f>B7+B13</f>
        <v>151918</v>
      </c>
      <c r="C22" s="136">
        <f>C7+C13</f>
        <v>151918</v>
      </c>
      <c r="D22" s="136">
        <f>D7+D13</f>
        <v>0</v>
      </c>
      <c r="E22" s="137">
        <f t="shared" si="0"/>
        <v>0</v>
      </c>
      <c r="F22" s="172" t="s">
        <v>28</v>
      </c>
    </row>
    <row r="23" ht="22.5" customHeight="1" spans="1:6">
      <c r="A23" s="173" t="s">
        <v>29</v>
      </c>
      <c r="B23" s="128">
        <v>222164</v>
      </c>
      <c r="C23" s="128">
        <v>277857</v>
      </c>
      <c r="D23" s="129">
        <f>C23-B23</f>
        <v>55693</v>
      </c>
      <c r="E23" s="130">
        <f t="shared" si="0"/>
        <v>25.0684179254965</v>
      </c>
      <c r="F23" s="169"/>
    </row>
    <row r="24" ht="21.95" customHeight="1" spans="1:6">
      <c r="A24" s="127" t="s">
        <v>30</v>
      </c>
      <c r="B24" s="128"/>
      <c r="C24" s="128">
        <v>14894</v>
      </c>
      <c r="D24" s="129">
        <f t="shared" si="1"/>
        <v>14894</v>
      </c>
      <c r="E24" s="130"/>
      <c r="F24" s="169"/>
    </row>
    <row r="25" ht="28" customHeight="1" spans="1:6">
      <c r="A25" s="127" t="s">
        <v>31</v>
      </c>
      <c r="B25" s="128">
        <v>65813</v>
      </c>
      <c r="C25" s="128">
        <v>136860</v>
      </c>
      <c r="D25" s="129">
        <f t="shared" si="1"/>
        <v>71047</v>
      </c>
      <c r="E25" s="130">
        <f>D25/B25*100</f>
        <v>107.952836065823</v>
      </c>
      <c r="F25" s="174" t="s">
        <v>32</v>
      </c>
    </row>
    <row r="26" ht="30" customHeight="1" spans="1:6">
      <c r="A26" s="173" t="s">
        <v>33</v>
      </c>
      <c r="B26" s="128">
        <v>19173</v>
      </c>
      <c r="C26" s="128">
        <v>27173</v>
      </c>
      <c r="D26" s="129">
        <f t="shared" si="1"/>
        <v>8000</v>
      </c>
      <c r="E26" s="130">
        <f>D26/B26*100</f>
        <v>41.7253429301622</v>
      </c>
      <c r="F26" s="155" t="s">
        <v>34</v>
      </c>
    </row>
    <row r="27" ht="21.95" customHeight="1" spans="1:6">
      <c r="A27" s="127" t="s">
        <v>35</v>
      </c>
      <c r="C27" s="128">
        <v>8950</v>
      </c>
      <c r="D27" s="129">
        <f t="shared" si="1"/>
        <v>8950</v>
      </c>
      <c r="E27" s="130"/>
      <c r="F27" s="169"/>
    </row>
    <row r="28" s="115" customFormat="1" ht="21" customHeight="1" spans="1:6">
      <c r="A28" s="175" t="s">
        <v>36</v>
      </c>
      <c r="B28" s="136"/>
      <c r="C28" s="128">
        <v>6458</v>
      </c>
      <c r="D28" s="129">
        <f t="shared" si="1"/>
        <v>6458</v>
      </c>
      <c r="E28" s="130"/>
      <c r="F28" s="156"/>
    </row>
    <row r="29" s="115" customFormat="1" ht="21" customHeight="1" spans="1:6">
      <c r="A29" s="135" t="s">
        <v>37</v>
      </c>
      <c r="B29" s="136">
        <f>SUM(B22:B26)</f>
        <v>459068</v>
      </c>
      <c r="C29" s="136">
        <f>SUM(C22:C28)</f>
        <v>624110</v>
      </c>
      <c r="D29" s="136">
        <f>SUM(D22:D28)</f>
        <v>165042</v>
      </c>
      <c r="E29" s="137">
        <f>D29/B29*100</f>
        <v>35.9515365915289</v>
      </c>
      <c r="F29" s="156"/>
    </row>
  </sheetData>
  <mergeCells count="6">
    <mergeCell ref="A2:F2"/>
    <mergeCell ref="D5:E5"/>
    <mergeCell ref="A5:A6"/>
    <mergeCell ref="B5:B6"/>
    <mergeCell ref="C5:C6"/>
    <mergeCell ref="F5:F6"/>
  </mergeCells>
  <printOptions horizontalCentered="1"/>
  <pageMargins left="0.314583333333333" right="0.314583333333333" top="0" bottom="0.393055555555556" header="0.0388888888888889" footer="0.196527777777778"/>
  <pageSetup paperSize="9" scale="83" orientation="landscape" useFirstPageNumber="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Zeros="0" workbookViewId="0">
      <pane xSplit="1" ySplit="5" topLeftCell="B10" activePane="bottomRight" state="frozen"/>
      <selection/>
      <selection pane="topRight"/>
      <selection pane="bottomLeft"/>
      <selection pane="bottomRight" activeCell="F28" sqref="F28"/>
    </sheetView>
  </sheetViews>
  <sheetFormatPr defaultColWidth="9" defaultRowHeight="15" outlineLevelCol="5"/>
  <cols>
    <col min="1" max="1" width="31.5" customWidth="1"/>
    <col min="2" max="2" width="14.5" style="116" customWidth="1"/>
    <col min="3" max="3" width="13" customWidth="1"/>
    <col min="4" max="4" width="13.625" customWidth="1"/>
    <col min="5" max="5" width="14.125" customWidth="1"/>
    <col min="6" max="6" width="41.375" customWidth="1"/>
  </cols>
  <sheetData>
    <row r="1" ht="15.95" customHeight="1" spans="1:1">
      <c r="A1" t="s">
        <v>38</v>
      </c>
    </row>
    <row r="2" ht="23" spans="1:6">
      <c r="A2" s="117" t="s">
        <v>39</v>
      </c>
      <c r="B2" s="118"/>
      <c r="C2" s="118"/>
      <c r="D2" s="118"/>
      <c r="E2" s="118"/>
      <c r="F2" s="118"/>
    </row>
    <row r="3" ht="12.75" customHeight="1" spans="6:6">
      <c r="F3" s="120" t="s">
        <v>2</v>
      </c>
    </row>
    <row r="4" s="115" customFormat="1" ht="21.75" customHeight="1" spans="1:6">
      <c r="A4" s="121" t="s">
        <v>3</v>
      </c>
      <c r="B4" s="122" t="s">
        <v>4</v>
      </c>
      <c r="C4" s="121" t="s">
        <v>5</v>
      </c>
      <c r="D4" s="123" t="s">
        <v>6</v>
      </c>
      <c r="E4" s="123"/>
      <c r="F4" s="121" t="s">
        <v>7</v>
      </c>
    </row>
    <row r="5" s="115" customFormat="1" ht="21.75" customHeight="1" spans="1:6">
      <c r="A5" s="124"/>
      <c r="B5" s="125"/>
      <c r="C5" s="124"/>
      <c r="D5" s="123" t="s">
        <v>8</v>
      </c>
      <c r="E5" s="126" t="s">
        <v>9</v>
      </c>
      <c r="F5" s="124"/>
    </row>
    <row r="6" ht="18" customHeight="1" spans="1:6">
      <c r="A6" s="127" t="s">
        <v>40</v>
      </c>
      <c r="B6" s="128">
        <v>46697.1684875</v>
      </c>
      <c r="C6" s="158">
        <v>45382</v>
      </c>
      <c r="D6" s="139">
        <f>C6-B6</f>
        <v>-1315.1684875</v>
      </c>
      <c r="E6" s="159">
        <f>D6/B6*100</f>
        <v>-2.81637737382738</v>
      </c>
      <c r="F6" s="131"/>
    </row>
    <row r="7" ht="18" customHeight="1" spans="1:6">
      <c r="A7" s="127" t="s">
        <v>41</v>
      </c>
      <c r="B7" s="128">
        <v>592.3575</v>
      </c>
      <c r="C7" s="132">
        <v>418</v>
      </c>
      <c r="D7" s="139">
        <f t="shared" ref="D7:D35" si="0">C7-B7</f>
        <v>-174.3575</v>
      </c>
      <c r="E7" s="159">
        <f t="shared" ref="E7:E30" si="1">D7/B7*100</f>
        <v>-29.4345053451674</v>
      </c>
      <c r="F7" s="133"/>
    </row>
    <row r="8" ht="18" customHeight="1" spans="1:6">
      <c r="A8" s="127" t="s">
        <v>42</v>
      </c>
      <c r="B8" s="128">
        <v>15914.573025</v>
      </c>
      <c r="C8" s="128">
        <v>13835</v>
      </c>
      <c r="D8" s="139">
        <f t="shared" si="0"/>
        <v>-2079.573025</v>
      </c>
      <c r="E8" s="159">
        <f t="shared" si="1"/>
        <v>-13.0670990778906</v>
      </c>
      <c r="F8" s="133"/>
    </row>
    <row r="9" ht="18" customHeight="1" spans="1:6">
      <c r="A9" s="127" t="s">
        <v>43</v>
      </c>
      <c r="B9" s="128">
        <v>102724.0352</v>
      </c>
      <c r="C9" s="128">
        <v>107070</v>
      </c>
      <c r="D9" s="139">
        <f t="shared" si="0"/>
        <v>4345.9648</v>
      </c>
      <c r="E9" s="159">
        <f t="shared" si="1"/>
        <v>4.23071853781694</v>
      </c>
      <c r="F9" s="131"/>
    </row>
    <row r="10" ht="18" customHeight="1" spans="1:6">
      <c r="A10" s="127" t="s">
        <v>44</v>
      </c>
      <c r="B10" s="128">
        <v>456.6427</v>
      </c>
      <c r="C10" s="128">
        <v>4561</v>
      </c>
      <c r="D10" s="139">
        <f t="shared" si="0"/>
        <v>4104.3573</v>
      </c>
      <c r="E10" s="159">
        <f t="shared" si="1"/>
        <v>898.811543467135</v>
      </c>
      <c r="F10" s="133"/>
    </row>
    <row r="11" ht="18" customHeight="1" spans="1:6">
      <c r="A11" s="127" t="s">
        <v>45</v>
      </c>
      <c r="B11" s="160">
        <v>4006.16915</v>
      </c>
      <c r="C11" s="128">
        <v>4012</v>
      </c>
      <c r="D11" s="139">
        <f t="shared" si="0"/>
        <v>5.83084999999983</v>
      </c>
      <c r="E11" s="159">
        <f t="shared" si="1"/>
        <v>0.145546775028204</v>
      </c>
      <c r="F11" s="131"/>
    </row>
    <row r="12" ht="18" customHeight="1" spans="1:6">
      <c r="A12" s="127" t="s">
        <v>46</v>
      </c>
      <c r="B12" s="128">
        <v>87044.7903</v>
      </c>
      <c r="C12" s="128">
        <v>89791</v>
      </c>
      <c r="D12" s="139">
        <f t="shared" si="0"/>
        <v>2746.20970000001</v>
      </c>
      <c r="E12" s="159">
        <f t="shared" si="1"/>
        <v>3.15493861325324</v>
      </c>
      <c r="F12" s="133"/>
    </row>
    <row r="13" ht="18" customHeight="1" spans="1:6">
      <c r="A13" s="127" t="s">
        <v>47</v>
      </c>
      <c r="B13" s="128">
        <v>40007.920375</v>
      </c>
      <c r="C13" s="128">
        <v>45518</v>
      </c>
      <c r="D13" s="139">
        <f t="shared" si="0"/>
        <v>5510.079625</v>
      </c>
      <c r="E13" s="159">
        <f t="shared" si="1"/>
        <v>13.7724719839303</v>
      </c>
      <c r="F13" s="131"/>
    </row>
    <row r="14" ht="18" customHeight="1" spans="1:6">
      <c r="A14" s="127" t="s">
        <v>48</v>
      </c>
      <c r="B14" s="128">
        <v>2409.7776</v>
      </c>
      <c r="C14" s="128">
        <v>3589</v>
      </c>
      <c r="D14" s="139">
        <f t="shared" si="0"/>
        <v>1179.2224</v>
      </c>
      <c r="E14" s="159">
        <f t="shared" si="1"/>
        <v>48.9349058601923</v>
      </c>
      <c r="F14" s="133"/>
    </row>
    <row r="15" ht="18" customHeight="1" spans="1:6">
      <c r="A15" s="127" t="s">
        <v>49</v>
      </c>
      <c r="B15" s="128">
        <v>11664.4317</v>
      </c>
      <c r="C15" s="128">
        <v>12873</v>
      </c>
      <c r="D15" s="139">
        <f t="shared" si="0"/>
        <v>1208.5683</v>
      </c>
      <c r="E15" s="159">
        <f t="shared" si="1"/>
        <v>10.3611417262617</v>
      </c>
      <c r="F15" s="133"/>
    </row>
    <row r="16" ht="18" customHeight="1" spans="1:6">
      <c r="A16" s="127" t="s">
        <v>50</v>
      </c>
      <c r="B16" s="128">
        <v>45038.5005</v>
      </c>
      <c r="C16" s="128">
        <v>97010</v>
      </c>
      <c r="D16" s="139">
        <f t="shared" si="0"/>
        <v>51971.4995</v>
      </c>
      <c r="E16" s="159">
        <f t="shared" si="1"/>
        <v>115.393494283852</v>
      </c>
      <c r="F16" s="131"/>
    </row>
    <row r="17" ht="18" customHeight="1" spans="1:6">
      <c r="A17" s="127" t="s">
        <v>51</v>
      </c>
      <c r="B17" s="128">
        <v>9676.20835</v>
      </c>
      <c r="C17" s="154">
        <v>24244</v>
      </c>
      <c r="D17" s="139">
        <f t="shared" si="0"/>
        <v>14567.79165</v>
      </c>
      <c r="E17" s="159">
        <f t="shared" si="1"/>
        <v>150.552686786659</v>
      </c>
      <c r="F17" s="131"/>
    </row>
    <row r="18" ht="18" customHeight="1" spans="1:6">
      <c r="A18" s="127" t="s">
        <v>52</v>
      </c>
      <c r="B18" s="128">
        <v>317.26605</v>
      </c>
      <c r="C18" s="128">
        <v>1005</v>
      </c>
      <c r="D18" s="139">
        <f t="shared" si="0"/>
        <v>687.73395</v>
      </c>
      <c r="E18" s="159">
        <f t="shared" si="1"/>
        <v>216.768844318514</v>
      </c>
      <c r="F18" s="131"/>
    </row>
    <row r="19" ht="18" customHeight="1" spans="1:6">
      <c r="A19" s="127" t="s">
        <v>53</v>
      </c>
      <c r="B19" s="128">
        <v>237.95565</v>
      </c>
      <c r="C19" s="128">
        <v>1189</v>
      </c>
      <c r="D19" s="139">
        <f t="shared" si="0"/>
        <v>951.04435</v>
      </c>
      <c r="E19" s="159">
        <f t="shared" si="1"/>
        <v>399.672943256443</v>
      </c>
      <c r="F19" s="131"/>
    </row>
    <row r="20" ht="18" customHeight="1" spans="1:6">
      <c r="A20" s="127" t="s">
        <v>54</v>
      </c>
      <c r="B20" s="128"/>
      <c r="C20" s="128"/>
      <c r="D20" s="139">
        <f t="shared" si="0"/>
        <v>0</v>
      </c>
      <c r="E20" s="159"/>
      <c r="F20" s="133"/>
    </row>
    <row r="21" ht="18" customHeight="1" spans="1:6">
      <c r="A21" s="127" t="s">
        <v>55</v>
      </c>
      <c r="B21" s="128"/>
      <c r="C21" s="128"/>
      <c r="D21" s="139">
        <f t="shared" si="0"/>
        <v>0</v>
      </c>
      <c r="E21" s="159"/>
      <c r="F21" s="133"/>
    </row>
    <row r="22" ht="18" customHeight="1" spans="1:6">
      <c r="A22" s="127" t="s">
        <v>56</v>
      </c>
      <c r="B22" s="128">
        <v>1691.3673</v>
      </c>
      <c r="C22" s="154">
        <v>1835</v>
      </c>
      <c r="D22" s="139">
        <f t="shared" si="0"/>
        <v>143.6327</v>
      </c>
      <c r="E22" s="159">
        <f t="shared" ref="E22:E31" si="2">D22/B22*100</f>
        <v>8.4921057655543</v>
      </c>
      <c r="F22" s="133"/>
    </row>
    <row r="23" ht="18" customHeight="1" spans="1:6">
      <c r="A23" s="127" t="s">
        <v>57</v>
      </c>
      <c r="B23" s="128">
        <v>15255.6012</v>
      </c>
      <c r="C23" s="128">
        <v>16257</v>
      </c>
      <c r="D23" s="139">
        <f t="shared" si="0"/>
        <v>1001.3988</v>
      </c>
      <c r="E23" s="159">
        <f t="shared" si="2"/>
        <v>6.56413855391029</v>
      </c>
      <c r="F23" s="133"/>
    </row>
    <row r="24" ht="18" customHeight="1" spans="1:6">
      <c r="A24" s="127" t="s">
        <v>58</v>
      </c>
      <c r="B24" s="128">
        <v>1217.5569</v>
      </c>
      <c r="C24" s="128">
        <v>1247</v>
      </c>
      <c r="D24" s="139">
        <f t="shared" si="0"/>
        <v>29.4431</v>
      </c>
      <c r="E24" s="159">
        <f t="shared" si="2"/>
        <v>2.41821141993446</v>
      </c>
      <c r="F24" s="133"/>
    </row>
    <row r="25" ht="18" customHeight="1" spans="1:6">
      <c r="A25" s="127" t="s">
        <v>59</v>
      </c>
      <c r="B25" s="128">
        <v>1907.34815</v>
      </c>
      <c r="C25" s="128">
        <v>3594</v>
      </c>
      <c r="D25" s="139">
        <f t="shared" si="0"/>
        <v>1686.65185</v>
      </c>
      <c r="E25" s="159">
        <f t="shared" si="2"/>
        <v>88.4291548975996</v>
      </c>
      <c r="F25" s="133"/>
    </row>
    <row r="26" ht="18" customHeight="1" spans="1:6">
      <c r="A26" s="127" t="s">
        <v>60</v>
      </c>
      <c r="B26" s="128">
        <v>4500</v>
      </c>
      <c r="C26" s="161"/>
      <c r="D26" s="139">
        <f t="shared" si="0"/>
        <v>-4500</v>
      </c>
      <c r="E26" s="159">
        <f t="shared" si="2"/>
        <v>-100</v>
      </c>
      <c r="F26" s="133"/>
    </row>
    <row r="27" ht="18" customHeight="1" spans="1:6">
      <c r="A27" s="127" t="s">
        <v>61</v>
      </c>
      <c r="B27" s="128">
        <v>18657</v>
      </c>
      <c r="C27" s="128">
        <v>26058</v>
      </c>
      <c r="D27" s="139">
        <f t="shared" si="0"/>
        <v>7401</v>
      </c>
      <c r="E27" s="159">
        <f t="shared" si="2"/>
        <v>39.6687570348931</v>
      </c>
      <c r="F27" s="133"/>
    </row>
    <row r="28" ht="18" customHeight="1" spans="1:6">
      <c r="A28" s="127" t="s">
        <v>62</v>
      </c>
      <c r="B28" s="128">
        <v>12541</v>
      </c>
      <c r="C28" s="128">
        <v>13270</v>
      </c>
      <c r="D28" s="139">
        <f t="shared" si="0"/>
        <v>729</v>
      </c>
      <c r="E28" s="159">
        <f t="shared" si="2"/>
        <v>5.8129335778646</v>
      </c>
      <c r="F28" s="133"/>
    </row>
    <row r="29" ht="18" customHeight="1" spans="1:6">
      <c r="A29" s="127" t="s">
        <v>63</v>
      </c>
      <c r="B29" s="128">
        <v>52</v>
      </c>
      <c r="C29" s="128">
        <v>24</v>
      </c>
      <c r="D29" s="139">
        <f t="shared" si="0"/>
        <v>-28</v>
      </c>
      <c r="E29" s="159">
        <f t="shared" si="2"/>
        <v>-53.8461538461538</v>
      </c>
      <c r="F29" s="133"/>
    </row>
    <row r="30" s="115" customFormat="1" ht="18" customHeight="1" spans="1:6">
      <c r="A30" s="135" t="s">
        <v>64</v>
      </c>
      <c r="B30" s="136">
        <f>SUM(B6:B29)</f>
        <v>422609.6701375</v>
      </c>
      <c r="C30" s="136">
        <f>SUM(C6:C29)</f>
        <v>512782</v>
      </c>
      <c r="D30" s="151">
        <f t="shared" si="0"/>
        <v>90172.3298625</v>
      </c>
      <c r="E30" s="137">
        <f t="shared" si="2"/>
        <v>21.3370247380193</v>
      </c>
      <c r="F30" s="155" t="s">
        <v>65</v>
      </c>
    </row>
    <row r="31" ht="18" customHeight="1" spans="1:6">
      <c r="A31" s="127" t="s">
        <v>66</v>
      </c>
      <c r="B31" s="128">
        <v>16772</v>
      </c>
      <c r="C31" s="128">
        <v>16319</v>
      </c>
      <c r="D31" s="139">
        <f t="shared" si="0"/>
        <v>-453</v>
      </c>
      <c r="E31" s="159">
        <f t="shared" si="2"/>
        <v>-2.70093012163129</v>
      </c>
      <c r="F31" s="133"/>
    </row>
    <row r="32" ht="18" customHeight="1" spans="1:6">
      <c r="A32" s="127" t="s">
        <v>67</v>
      </c>
      <c r="B32" s="128"/>
      <c r="C32" s="129">
        <v>62022</v>
      </c>
      <c r="D32" s="139">
        <f t="shared" si="0"/>
        <v>62022</v>
      </c>
      <c r="E32" s="159"/>
      <c r="F32" s="162" t="s">
        <v>68</v>
      </c>
    </row>
    <row r="33" ht="18" customHeight="1" spans="1:6">
      <c r="A33" s="127" t="s">
        <v>69</v>
      </c>
      <c r="B33" s="128"/>
      <c r="C33" s="128"/>
      <c r="D33" s="139">
        <f t="shared" si="0"/>
        <v>0</v>
      </c>
      <c r="E33" s="159"/>
      <c r="F33" s="133"/>
    </row>
    <row r="34" ht="18" customHeight="1" spans="1:6">
      <c r="A34" s="127" t="s">
        <v>70</v>
      </c>
      <c r="B34" s="128">
        <v>19686</v>
      </c>
      <c r="C34" s="128">
        <v>19686</v>
      </c>
      <c r="D34" s="139">
        <f t="shared" si="0"/>
        <v>0</v>
      </c>
      <c r="E34" s="159"/>
      <c r="F34" s="133"/>
    </row>
    <row r="35" ht="18" customHeight="1" spans="1:6">
      <c r="A35" s="127" t="s">
        <v>71</v>
      </c>
      <c r="B35" s="128"/>
      <c r="C35" s="128">
        <v>13301</v>
      </c>
      <c r="D35" s="139">
        <f t="shared" si="0"/>
        <v>13301</v>
      </c>
      <c r="E35" s="159"/>
      <c r="F35" s="163"/>
    </row>
    <row r="36" s="115" customFormat="1" ht="18" customHeight="1" spans="1:6">
      <c r="A36" s="164" t="s">
        <v>72</v>
      </c>
      <c r="B36" s="136">
        <f>SUM(B30:B35)</f>
        <v>459067.6701375</v>
      </c>
      <c r="C36" s="136">
        <f>SUM(C30:C35)</f>
        <v>624110</v>
      </c>
      <c r="D36" s="136">
        <f>SUM(D30:D35)</f>
        <v>165042.3298625</v>
      </c>
      <c r="E36" s="137">
        <f>D36/B36*100</f>
        <v>35.9516342793355</v>
      </c>
      <c r="F36" s="141"/>
    </row>
  </sheetData>
  <mergeCells count="6">
    <mergeCell ref="A2:F2"/>
    <mergeCell ref="D4:E4"/>
    <mergeCell ref="A4:A5"/>
    <mergeCell ref="B4:B5"/>
    <mergeCell ref="C4:C5"/>
    <mergeCell ref="F4:F5"/>
  </mergeCells>
  <printOptions horizontalCentered="1" verticalCentered="1"/>
  <pageMargins left="0.432638888888889" right="0.196527777777778" top="0.156944444444444" bottom="0.354166666666667" header="0.393055555555556" footer="0.118055555555556"/>
  <pageSetup paperSize="9" scale="83"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showZeros="0" workbookViewId="0">
      <selection activeCell="C21" sqref="C21"/>
    </sheetView>
  </sheetViews>
  <sheetFormatPr defaultColWidth="9" defaultRowHeight="15" outlineLevelCol="5"/>
  <cols>
    <col min="1" max="1" width="37.5" customWidth="1"/>
    <col min="2" max="2" width="13.25" style="116" customWidth="1"/>
    <col min="3" max="3" width="12.375" customWidth="1"/>
    <col min="4" max="4" width="13" customWidth="1"/>
    <col min="5" max="5" width="11.875" customWidth="1"/>
    <col min="6" max="6" width="35.625" customWidth="1"/>
  </cols>
  <sheetData>
    <row r="1" customHeight="1" spans="1:1">
      <c r="A1" s="143" t="s">
        <v>73</v>
      </c>
    </row>
    <row r="2" ht="21" customHeight="1" spans="1:6">
      <c r="A2" s="144" t="s">
        <v>74</v>
      </c>
      <c r="B2" s="145"/>
      <c r="C2" s="145"/>
      <c r="D2" s="145"/>
      <c r="E2" s="145"/>
      <c r="F2" s="145"/>
    </row>
    <row r="3" spans="6:6">
      <c r="F3" s="120" t="s">
        <v>2</v>
      </c>
    </row>
    <row r="4" ht="25.15" customHeight="1" spans="1:6">
      <c r="A4" s="121" t="s">
        <v>3</v>
      </c>
      <c r="B4" s="122" t="s">
        <v>4</v>
      </c>
      <c r="C4" s="121" t="s">
        <v>5</v>
      </c>
      <c r="D4" s="123" t="s">
        <v>6</v>
      </c>
      <c r="E4" s="123"/>
      <c r="F4" s="123" t="s">
        <v>7</v>
      </c>
    </row>
    <row r="5" ht="25.15" customHeight="1" spans="1:6">
      <c r="A5" s="124"/>
      <c r="B5" s="125"/>
      <c r="C5" s="124"/>
      <c r="D5" s="123" t="s">
        <v>8</v>
      </c>
      <c r="E5" s="126" t="s">
        <v>9</v>
      </c>
      <c r="F5" s="123"/>
    </row>
    <row r="6" ht="25.15" customHeight="1" spans="1:6">
      <c r="A6" s="146" t="s">
        <v>75</v>
      </c>
      <c r="B6" s="147"/>
      <c r="C6" s="148"/>
      <c r="D6" s="129">
        <f>C6-B6</f>
        <v>0</v>
      </c>
      <c r="E6" s="126"/>
      <c r="F6" s="123"/>
    </row>
    <row r="7" ht="25.15" customHeight="1" spans="1:6">
      <c r="A7" s="146" t="s">
        <v>76</v>
      </c>
      <c r="B7" s="147"/>
      <c r="C7" s="132"/>
      <c r="D7" s="129">
        <f>C7-B7</f>
        <v>0</v>
      </c>
      <c r="E7" s="130"/>
      <c r="F7" s="123"/>
    </row>
    <row r="8" ht="25.15" customHeight="1" spans="1:6">
      <c r="A8" s="146" t="s">
        <v>77</v>
      </c>
      <c r="B8" s="147"/>
      <c r="C8" s="132"/>
      <c r="D8" s="129">
        <f>C8-B8</f>
        <v>0</v>
      </c>
      <c r="E8" s="130"/>
      <c r="F8" s="123"/>
    </row>
    <row r="9" s="142" customFormat="1" ht="26.25" customHeight="1" spans="1:6">
      <c r="A9" s="146" t="s">
        <v>78</v>
      </c>
      <c r="B9" s="128"/>
      <c r="C9" s="128"/>
      <c r="D9" s="129">
        <f>C9-B9</f>
        <v>0</v>
      </c>
      <c r="E9" s="130"/>
      <c r="F9" s="149"/>
    </row>
    <row r="10" s="142" customFormat="1" ht="26.25" customHeight="1" spans="1:6">
      <c r="A10" s="146" t="s">
        <v>79</v>
      </c>
      <c r="B10" s="128">
        <v>100000</v>
      </c>
      <c r="C10" s="132">
        <v>34686</v>
      </c>
      <c r="D10" s="129">
        <f t="shared" ref="D10:D20" si="0">C10-B10</f>
        <v>-65314</v>
      </c>
      <c r="E10" s="130">
        <f>D10/B10*100</f>
        <v>-65.314</v>
      </c>
      <c r="F10" s="149"/>
    </row>
    <row r="11" s="142" customFormat="1" ht="26.25" customHeight="1" spans="1:6">
      <c r="A11" s="146" t="s">
        <v>80</v>
      </c>
      <c r="B11" s="128"/>
      <c r="C11" s="132"/>
      <c r="D11" s="129">
        <f t="shared" si="0"/>
        <v>0</v>
      </c>
      <c r="E11" s="130"/>
      <c r="F11" s="149"/>
    </row>
    <row r="12" s="142" customFormat="1" ht="26.25" customHeight="1" spans="1:6">
      <c r="A12" s="146" t="s">
        <v>81</v>
      </c>
      <c r="B12" s="128">
        <v>682</v>
      </c>
      <c r="C12" s="128">
        <v>698</v>
      </c>
      <c r="D12" s="129">
        <f t="shared" si="0"/>
        <v>16</v>
      </c>
      <c r="E12" s="130">
        <f>D12/B12*100</f>
        <v>2.34604105571848</v>
      </c>
      <c r="F12" s="149"/>
    </row>
    <row r="13" s="142" customFormat="1" ht="26.25" customHeight="1" spans="1:6">
      <c r="A13" s="146" t="s">
        <v>82</v>
      </c>
      <c r="B13" s="128">
        <v>4500</v>
      </c>
      <c r="C13" s="128">
        <v>3898</v>
      </c>
      <c r="D13" s="129">
        <f t="shared" si="0"/>
        <v>-602</v>
      </c>
      <c r="E13" s="130">
        <f>D13/B13*100</f>
        <v>-13.3777777777778</v>
      </c>
      <c r="F13" s="149"/>
    </row>
    <row r="14" s="142" customFormat="1" ht="26.25" customHeight="1" spans="1:6">
      <c r="A14" s="146" t="s">
        <v>83</v>
      </c>
      <c r="B14" s="128">
        <v>4470</v>
      </c>
      <c r="C14" s="128">
        <v>2318</v>
      </c>
      <c r="D14" s="129">
        <f t="shared" si="0"/>
        <v>-2152</v>
      </c>
      <c r="E14" s="130">
        <f>D14/B14*100</f>
        <v>-48.1431767337808</v>
      </c>
      <c r="F14" s="149"/>
    </row>
    <row r="15" s="142" customFormat="1" ht="26.25" customHeight="1" spans="1:6">
      <c r="A15" s="146" t="s">
        <v>84</v>
      </c>
      <c r="B15" s="128"/>
      <c r="C15" s="128"/>
      <c r="D15" s="129">
        <f t="shared" si="0"/>
        <v>0</v>
      </c>
      <c r="E15" s="130"/>
      <c r="F15" s="149"/>
    </row>
    <row r="16" s="142" customFormat="1" ht="26.25" customHeight="1" spans="1:6">
      <c r="A16" s="150" t="s">
        <v>85</v>
      </c>
      <c r="B16" s="136">
        <f>SUM(B9:B15)</f>
        <v>109652</v>
      </c>
      <c r="C16" s="136">
        <f>SUM(C6:C15)</f>
        <v>41600</v>
      </c>
      <c r="D16" s="151">
        <f t="shared" si="0"/>
        <v>-68052</v>
      </c>
      <c r="E16" s="137">
        <f>D16/B16*100</f>
        <v>-62.0617954984861</v>
      </c>
      <c r="F16" s="149"/>
    </row>
    <row r="17" s="142" customFormat="1" ht="26.25" customHeight="1" spans="1:6">
      <c r="A17" s="152" t="s">
        <v>86</v>
      </c>
      <c r="B17" s="128">
        <v>2250</v>
      </c>
      <c r="C17" s="128">
        <v>9903</v>
      </c>
      <c r="D17" s="129">
        <f t="shared" si="0"/>
        <v>7653</v>
      </c>
      <c r="E17" s="130">
        <f>D17/B17*100</f>
        <v>340.133333333333</v>
      </c>
      <c r="F17" s="149"/>
    </row>
    <row r="18" s="142" customFormat="1" ht="26.25" customHeight="1" spans="1:6">
      <c r="A18" s="152" t="s">
        <v>87</v>
      </c>
      <c r="B18" s="136"/>
      <c r="C18" s="129">
        <v>92180</v>
      </c>
      <c r="D18" s="129">
        <f t="shared" si="0"/>
        <v>92180</v>
      </c>
      <c r="E18" s="130"/>
      <c r="F18" s="153" t="s">
        <v>88</v>
      </c>
    </row>
    <row r="19" s="142" customFormat="1" ht="26.25" customHeight="1" spans="1:6">
      <c r="A19" s="152" t="s">
        <v>89</v>
      </c>
      <c r="B19" s="128">
        <v>1020</v>
      </c>
      <c r="C19" s="154">
        <v>171020</v>
      </c>
      <c r="D19" s="129">
        <f t="shared" si="0"/>
        <v>170000</v>
      </c>
      <c r="E19" s="130">
        <f>D19/B19*100</f>
        <v>16666.6666666667</v>
      </c>
      <c r="F19" s="155" t="s">
        <v>90</v>
      </c>
    </row>
    <row r="20" s="142" customFormat="1" ht="26.25" customHeight="1" spans="1:6">
      <c r="A20" s="152" t="s">
        <v>91</v>
      </c>
      <c r="B20" s="128"/>
      <c r="C20" s="154">
        <v>1544</v>
      </c>
      <c r="D20" s="129">
        <f t="shared" si="0"/>
        <v>1544</v>
      </c>
      <c r="E20" s="130"/>
      <c r="F20" s="149"/>
    </row>
    <row r="21" s="115" customFormat="1" ht="26.25" customHeight="1" spans="1:6">
      <c r="A21" s="150" t="s">
        <v>92</v>
      </c>
      <c r="B21" s="136">
        <f>SUM(B16:B20)</f>
        <v>112922</v>
      </c>
      <c r="C21" s="136">
        <f>SUM(C16:C20)</f>
        <v>316247</v>
      </c>
      <c r="D21" s="136">
        <f>SUM(D16:D20)</f>
        <v>203325</v>
      </c>
      <c r="E21" s="130">
        <f>D21/B21*100</f>
        <v>180.057916083668</v>
      </c>
      <c r="F21" s="156"/>
    </row>
    <row r="23" spans="3:3">
      <c r="C23" s="157"/>
    </row>
    <row r="30" spans="2:2">
      <c r="B30" s="116">
        <v>0</v>
      </c>
    </row>
    <row r="31" spans="2:2">
      <c r="B31" s="116">
        <v>0</v>
      </c>
    </row>
  </sheetData>
  <mergeCells count="6">
    <mergeCell ref="A2:F2"/>
    <mergeCell ref="D4:E4"/>
    <mergeCell ref="A4:A5"/>
    <mergeCell ref="B4:B5"/>
    <mergeCell ref="C4:C5"/>
    <mergeCell ref="F4:F5"/>
  </mergeCells>
  <printOptions horizontalCentered="1" verticalCentered="1"/>
  <pageMargins left="0.590277777777778" right="0.511805555555556" top="0.156944444444444" bottom="0.156944444444444" header="0.196527777777778" footer="0.236111111111111"/>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showZeros="0" workbookViewId="0">
      <pane xSplit="1" ySplit="6" topLeftCell="B7" activePane="bottomRight" state="frozen"/>
      <selection/>
      <selection pane="topRight"/>
      <selection pane="bottomLeft"/>
      <selection pane="bottomRight" activeCell="E8" sqref="E8"/>
    </sheetView>
  </sheetViews>
  <sheetFormatPr defaultColWidth="9" defaultRowHeight="15" outlineLevelCol="5"/>
  <cols>
    <col min="1" max="1" width="33.875" customWidth="1"/>
    <col min="2" max="2" width="14.625" style="116" customWidth="1"/>
    <col min="3" max="3" width="13" customWidth="1"/>
    <col min="4" max="4" width="13.625" customWidth="1"/>
    <col min="5" max="5" width="14.125" customWidth="1"/>
    <col min="6" max="6" width="32.25" customWidth="1"/>
  </cols>
  <sheetData>
    <row r="1" ht="18" customHeight="1" spans="1:1">
      <c r="A1" t="s">
        <v>93</v>
      </c>
    </row>
    <row r="2" ht="23" spans="1:6">
      <c r="A2" s="117" t="s">
        <v>94</v>
      </c>
      <c r="B2" s="118"/>
      <c r="C2" s="118"/>
      <c r="D2" s="118"/>
      <c r="E2" s="118"/>
      <c r="F2" s="118"/>
    </row>
    <row r="3" customHeight="1" spans="1:6">
      <c r="A3" s="117"/>
      <c r="B3" s="119"/>
      <c r="C3" s="118"/>
      <c r="D3" s="118"/>
      <c r="E3" s="118"/>
      <c r="F3" s="118"/>
    </row>
    <row r="4" ht="12.75" customHeight="1" spans="6:6">
      <c r="F4" s="120" t="s">
        <v>2</v>
      </c>
    </row>
    <row r="5" s="115" customFormat="1" ht="21" customHeight="1" spans="1:6">
      <c r="A5" s="121" t="s">
        <v>3</v>
      </c>
      <c r="B5" s="122" t="s">
        <v>4</v>
      </c>
      <c r="C5" s="121" t="s">
        <v>5</v>
      </c>
      <c r="D5" s="123" t="s">
        <v>6</v>
      </c>
      <c r="E5" s="123"/>
      <c r="F5" s="121" t="s">
        <v>7</v>
      </c>
    </row>
    <row r="6" s="115" customFormat="1" ht="21" customHeight="1" spans="1:6">
      <c r="A6" s="124"/>
      <c r="B6" s="125"/>
      <c r="C6" s="124"/>
      <c r="D6" s="123" t="s">
        <v>8</v>
      </c>
      <c r="E6" s="126" t="s">
        <v>9</v>
      </c>
      <c r="F6" s="124"/>
    </row>
    <row r="7" ht="24.75" customHeight="1" spans="1:6">
      <c r="A7" s="127" t="s">
        <v>45</v>
      </c>
      <c r="B7" s="128">
        <v>3</v>
      </c>
      <c r="C7" s="128">
        <v>4</v>
      </c>
      <c r="D7" s="129">
        <f t="shared" ref="D7:D13" si="0">C7-B7</f>
        <v>1</v>
      </c>
      <c r="E7" s="130">
        <f>D7/B7*100</f>
        <v>33.3333333333333</v>
      </c>
      <c r="F7" s="131"/>
    </row>
    <row r="8" ht="24.75" customHeight="1" spans="1:6">
      <c r="A8" s="127" t="s">
        <v>46</v>
      </c>
      <c r="B8" s="128"/>
      <c r="C8" s="132"/>
      <c r="D8" s="129">
        <f t="shared" si="0"/>
        <v>0</v>
      </c>
      <c r="E8" s="130"/>
      <c r="F8" s="133"/>
    </row>
    <row r="9" ht="24.75" customHeight="1" spans="1:6">
      <c r="A9" s="127" t="s">
        <v>49</v>
      </c>
      <c r="B9" s="128">
        <v>17380</v>
      </c>
      <c r="C9" s="129">
        <v>72348</v>
      </c>
      <c r="D9" s="129">
        <f t="shared" si="0"/>
        <v>54968</v>
      </c>
      <c r="E9" s="130">
        <f>D9/B9*100</f>
        <v>316.271576524741</v>
      </c>
      <c r="F9" s="134"/>
    </row>
    <row r="10" ht="24.75" customHeight="1" spans="1:6">
      <c r="A10" s="127" t="s">
        <v>50</v>
      </c>
      <c r="B10" s="128">
        <v>862</v>
      </c>
      <c r="C10" s="129">
        <v>740</v>
      </c>
      <c r="D10" s="129">
        <f t="shared" si="0"/>
        <v>-122</v>
      </c>
      <c r="E10" s="130"/>
      <c r="F10" s="131"/>
    </row>
    <row r="11" ht="24.75" customHeight="1" spans="1:6">
      <c r="A11" s="127" t="s">
        <v>61</v>
      </c>
      <c r="B11" s="128">
        <v>1459</v>
      </c>
      <c r="C11" s="129">
        <v>183016</v>
      </c>
      <c r="D11" s="129">
        <f t="shared" si="0"/>
        <v>181557</v>
      </c>
      <c r="E11" s="130">
        <f t="shared" ref="E11:E16" si="1">D11/B11*100</f>
        <v>12443.9342015079</v>
      </c>
      <c r="F11" s="134"/>
    </row>
    <row r="12" ht="24.75" customHeight="1" spans="1:6">
      <c r="A12" s="127" t="s">
        <v>62</v>
      </c>
      <c r="B12" s="128">
        <v>27210</v>
      </c>
      <c r="C12" s="128">
        <v>31940</v>
      </c>
      <c r="D12" s="129">
        <f t="shared" si="0"/>
        <v>4730</v>
      </c>
      <c r="E12" s="130">
        <f t="shared" si="1"/>
        <v>17.3833149577361</v>
      </c>
      <c r="F12" s="133"/>
    </row>
    <row r="13" ht="24.75" customHeight="1" spans="1:6">
      <c r="A13" s="127" t="s">
        <v>63</v>
      </c>
      <c r="B13" s="128">
        <v>152</v>
      </c>
      <c r="C13" s="128">
        <v>141</v>
      </c>
      <c r="D13" s="129">
        <f t="shared" si="0"/>
        <v>-11</v>
      </c>
      <c r="E13" s="130">
        <f t="shared" si="1"/>
        <v>-7.23684210526316</v>
      </c>
      <c r="F13" s="133"/>
    </row>
    <row r="14" s="115" customFormat="1" ht="23.25" customHeight="1" spans="1:6">
      <c r="A14" s="135" t="s">
        <v>95</v>
      </c>
      <c r="B14" s="136">
        <f>SUM(B7:B13)</f>
        <v>47066</v>
      </c>
      <c r="C14" s="136">
        <f>SUM(C7:C13)</f>
        <v>288189</v>
      </c>
      <c r="D14" s="136">
        <f>SUM(D7:D13)</f>
        <v>241123</v>
      </c>
      <c r="E14" s="137">
        <f t="shared" si="1"/>
        <v>512.308247992181</v>
      </c>
      <c r="F14" s="138"/>
    </row>
    <row r="15" s="115" customFormat="1" ht="23.25" customHeight="1" spans="1:6">
      <c r="A15" s="127" t="s">
        <v>67</v>
      </c>
      <c r="B15" s="136">
        <v>64286</v>
      </c>
      <c r="C15" s="128">
        <v>588</v>
      </c>
      <c r="D15" s="139">
        <f>C15-B15</f>
        <v>-63698</v>
      </c>
      <c r="E15" s="130">
        <f t="shared" si="1"/>
        <v>-99.0853373985005</v>
      </c>
      <c r="F15" s="138"/>
    </row>
    <row r="16" s="115" customFormat="1" ht="23.25" customHeight="1" spans="1:6">
      <c r="A16" s="127" t="s">
        <v>70</v>
      </c>
      <c r="B16" s="136">
        <v>1570</v>
      </c>
      <c r="C16" s="128">
        <v>1570</v>
      </c>
      <c r="D16" s="139">
        <f>C16-B16</f>
        <v>0</v>
      </c>
      <c r="E16" s="137">
        <f t="shared" si="1"/>
        <v>0</v>
      </c>
      <c r="F16" s="138"/>
    </row>
    <row r="17" s="115" customFormat="1" ht="23.25" customHeight="1" spans="1:6">
      <c r="A17" s="127" t="s">
        <v>71</v>
      </c>
      <c r="B17" s="136"/>
      <c r="C17" s="128">
        <v>25900</v>
      </c>
      <c r="D17" s="139">
        <f>C17-B17</f>
        <v>25900</v>
      </c>
      <c r="E17" s="137"/>
      <c r="F17" s="140"/>
    </row>
    <row r="18" s="115" customFormat="1" ht="23.25" customHeight="1" spans="1:6">
      <c r="A18" s="135" t="s">
        <v>96</v>
      </c>
      <c r="B18" s="136">
        <f>SUM(B14:B17)</f>
        <v>112922</v>
      </c>
      <c r="C18" s="136">
        <f>SUM(C14:C17)</f>
        <v>316247</v>
      </c>
      <c r="D18" s="136">
        <f>SUM(D14:D17)</f>
        <v>203325</v>
      </c>
      <c r="E18" s="137">
        <f>D18/B18*100</f>
        <v>180.057916083668</v>
      </c>
      <c r="F18" s="141"/>
    </row>
    <row r="19" spans="2:2">
      <c r="B19" s="116">
        <v>0</v>
      </c>
    </row>
  </sheetData>
  <mergeCells count="6">
    <mergeCell ref="A2:F2"/>
    <mergeCell ref="D5:E5"/>
    <mergeCell ref="A5:A6"/>
    <mergeCell ref="B5:B6"/>
    <mergeCell ref="C5:C6"/>
    <mergeCell ref="F5:F6"/>
  </mergeCells>
  <printOptions horizontalCentered="1" verticalCentered="1"/>
  <pageMargins left="0.239583333333333" right="0.200694444444444" top="0.35" bottom="0.468055555555556" header="0.310416666666667" footer="0.279166666666667"/>
  <pageSetup paperSize="9" orientation="landscape" useFirstPageNumber="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showZeros="0" workbookViewId="0">
      <selection activeCell="C12" sqref="C12"/>
    </sheetView>
  </sheetViews>
  <sheetFormatPr defaultColWidth="9" defaultRowHeight="15" outlineLevelCol="7"/>
  <cols>
    <col min="1" max="1" width="41" style="85" customWidth="1"/>
    <col min="2" max="2" width="17.75" style="85" customWidth="1"/>
    <col min="3" max="3" width="16.5" style="85" customWidth="1"/>
    <col min="4" max="4" width="19" style="85" customWidth="1"/>
    <col min="5" max="5" width="12.75" style="85" customWidth="1"/>
    <col min="6" max="6" width="17.75" style="85" customWidth="1"/>
    <col min="7" max="16384" width="9" style="85"/>
  </cols>
  <sheetData>
    <row r="1" ht="18" customHeight="1" spans="1:1">
      <c r="A1" s="85" t="s">
        <v>97</v>
      </c>
    </row>
    <row r="2" s="91" customFormat="1" ht="19" customHeight="1" spans="1:6">
      <c r="A2" s="92" t="s">
        <v>98</v>
      </c>
      <c r="B2" s="93"/>
      <c r="C2" s="94"/>
      <c r="D2" s="94"/>
      <c r="E2" s="95"/>
      <c r="F2" s="93"/>
    </row>
    <row r="3" s="91" customFormat="1" customHeight="1" spans="1:6">
      <c r="A3" s="96"/>
      <c r="B3" s="97"/>
      <c r="C3" s="98"/>
      <c r="D3" s="98"/>
      <c r="E3" s="98"/>
      <c r="F3" s="99" t="s">
        <v>2</v>
      </c>
    </row>
    <row r="4" s="91" customFormat="1" ht="24" customHeight="1" spans="1:6">
      <c r="A4" s="100" t="s">
        <v>99</v>
      </c>
      <c r="B4" s="101" t="s">
        <v>100</v>
      </c>
      <c r="C4" s="101"/>
      <c r="D4" s="101"/>
      <c r="E4" s="101"/>
      <c r="F4" s="102" t="s">
        <v>101</v>
      </c>
    </row>
    <row r="5" s="91" customFormat="1" ht="30" customHeight="1" spans="1:6">
      <c r="A5" s="103"/>
      <c r="B5" s="104" t="s">
        <v>102</v>
      </c>
      <c r="C5" s="104" t="s">
        <v>5</v>
      </c>
      <c r="D5" s="105" t="s">
        <v>103</v>
      </c>
      <c r="E5" s="105" t="s">
        <v>104</v>
      </c>
      <c r="F5" s="106"/>
    </row>
    <row r="6" s="91" customFormat="1" ht="20" customHeight="1" spans="1:8">
      <c r="A6" s="107" t="s">
        <v>105</v>
      </c>
      <c r="B6" s="108">
        <f>SUM(B7:B16)</f>
        <v>35417</v>
      </c>
      <c r="C6" s="108">
        <f>SUM(C7:C16)</f>
        <v>32558</v>
      </c>
      <c r="D6" s="108">
        <f>SUM(D7:D16)</f>
        <v>-2859</v>
      </c>
      <c r="E6" s="109">
        <f>D6/B6*100</f>
        <v>-8.07239461275659</v>
      </c>
      <c r="F6" s="110" t="s">
        <v>106</v>
      </c>
      <c r="H6" s="111"/>
    </row>
    <row r="7" s="91" customFormat="1" ht="20" customHeight="1" spans="1:6">
      <c r="A7" s="112" t="s">
        <v>107</v>
      </c>
      <c r="B7" s="108">
        <v>30643</v>
      </c>
      <c r="C7" s="113">
        <v>30643</v>
      </c>
      <c r="D7" s="108">
        <f t="shared" ref="D7:D16" si="0">C7-B7</f>
        <v>0</v>
      </c>
      <c r="E7" s="109">
        <f t="shared" ref="E7:E26" si="1">D7/B7*100</f>
        <v>0</v>
      </c>
      <c r="F7" s="110"/>
    </row>
    <row r="8" s="91" customFormat="1" ht="20" customHeight="1" spans="1:6">
      <c r="A8" s="112" t="s">
        <v>108</v>
      </c>
      <c r="B8" s="108">
        <v>2618</v>
      </c>
      <c r="C8" s="113"/>
      <c r="D8" s="108">
        <f t="shared" si="0"/>
        <v>-2618</v>
      </c>
      <c r="E8" s="109">
        <f t="shared" si="1"/>
        <v>-100</v>
      </c>
      <c r="F8" s="110"/>
    </row>
    <row r="9" s="91" customFormat="1" ht="20" customHeight="1" spans="1:6">
      <c r="A9" s="112" t="s">
        <v>109</v>
      </c>
      <c r="B9" s="108">
        <v>38</v>
      </c>
      <c r="C9" s="113">
        <v>53</v>
      </c>
      <c r="D9" s="108">
        <f t="shared" si="0"/>
        <v>15</v>
      </c>
      <c r="E9" s="109">
        <f t="shared" si="1"/>
        <v>39.4736842105263</v>
      </c>
      <c r="F9" s="110"/>
    </row>
    <row r="10" s="91" customFormat="1" ht="20" customHeight="1" spans="1:6">
      <c r="A10" s="112" t="s">
        <v>110</v>
      </c>
      <c r="B10" s="108">
        <v>0</v>
      </c>
      <c r="C10" s="113">
        <v>0</v>
      </c>
      <c r="D10" s="108">
        <f t="shared" si="0"/>
        <v>0</v>
      </c>
      <c r="E10" s="109"/>
      <c r="F10" s="110"/>
    </row>
    <row r="11" s="91" customFormat="1" ht="20" customHeight="1" spans="1:6">
      <c r="A11" s="112" t="s">
        <v>111</v>
      </c>
      <c r="B11" s="108">
        <v>2086</v>
      </c>
      <c r="C11" s="113">
        <v>1784</v>
      </c>
      <c r="D11" s="108">
        <f t="shared" si="0"/>
        <v>-302</v>
      </c>
      <c r="E11" s="109">
        <f t="shared" si="1"/>
        <v>-14.4774688398849</v>
      </c>
      <c r="F11" s="110"/>
    </row>
    <row r="12" s="91" customFormat="1" ht="20" customHeight="1" spans="1:6">
      <c r="A12" s="112" t="s">
        <v>112</v>
      </c>
      <c r="B12" s="108"/>
      <c r="C12" s="113">
        <v>3</v>
      </c>
      <c r="D12" s="108">
        <f t="shared" si="0"/>
        <v>3</v>
      </c>
      <c r="E12" s="109"/>
      <c r="F12" s="110"/>
    </row>
    <row r="13" s="91" customFormat="1" ht="20" customHeight="1" spans="1:6">
      <c r="A13" s="112" t="s">
        <v>113</v>
      </c>
      <c r="B13" s="108">
        <v>0</v>
      </c>
      <c r="C13" s="113">
        <v>0</v>
      </c>
      <c r="D13" s="108">
        <f t="shared" si="0"/>
        <v>0</v>
      </c>
      <c r="E13" s="109"/>
      <c r="F13" s="110"/>
    </row>
    <row r="14" s="91" customFormat="1" ht="20" customHeight="1" spans="1:6">
      <c r="A14" s="112" t="s">
        <v>114</v>
      </c>
      <c r="B14" s="108">
        <v>0</v>
      </c>
      <c r="C14" s="113">
        <v>0</v>
      </c>
      <c r="D14" s="108">
        <f t="shared" si="0"/>
        <v>0</v>
      </c>
      <c r="E14" s="109"/>
      <c r="F14" s="110"/>
    </row>
    <row r="15" s="91" customFormat="1" ht="20" customHeight="1" spans="1:6">
      <c r="A15" s="112" t="s">
        <v>115</v>
      </c>
      <c r="B15" s="108">
        <v>0</v>
      </c>
      <c r="C15" s="113">
        <v>0</v>
      </c>
      <c r="D15" s="108">
        <f t="shared" si="0"/>
        <v>0</v>
      </c>
      <c r="E15" s="109"/>
      <c r="F15" s="110"/>
    </row>
    <row r="16" s="91" customFormat="1" ht="20" customHeight="1" spans="1:6">
      <c r="A16" s="112" t="s">
        <v>116</v>
      </c>
      <c r="B16" s="108">
        <v>32</v>
      </c>
      <c r="C16" s="113">
        <v>75</v>
      </c>
      <c r="D16" s="108">
        <f t="shared" si="0"/>
        <v>43</v>
      </c>
      <c r="E16" s="109">
        <f t="shared" si="1"/>
        <v>134.375</v>
      </c>
      <c r="F16" s="110"/>
    </row>
    <row r="17" s="91" customFormat="1" ht="20" customHeight="1" spans="1:6">
      <c r="A17" s="114" t="s">
        <v>117</v>
      </c>
      <c r="B17" s="108">
        <f>SUM(B18:B23)</f>
        <v>35417</v>
      </c>
      <c r="C17" s="108">
        <f>SUM(C18:C23)</f>
        <v>32421</v>
      </c>
      <c r="D17" s="108">
        <f>SUM(D18:D23)</f>
        <v>-2996</v>
      </c>
      <c r="E17" s="109">
        <f t="shared" si="1"/>
        <v>-8.45921450151057</v>
      </c>
      <c r="F17" s="110"/>
    </row>
    <row r="18" s="91" customFormat="1" ht="20" customHeight="1" spans="1:6">
      <c r="A18" s="114" t="s">
        <v>118</v>
      </c>
      <c r="B18" s="108">
        <v>35154</v>
      </c>
      <c r="C18" s="113">
        <v>32083</v>
      </c>
      <c r="D18" s="108">
        <f t="shared" ref="D18:D26" si="2">C18-B18</f>
        <v>-3071</v>
      </c>
      <c r="E18" s="109">
        <f t="shared" si="1"/>
        <v>-8.73584798315981</v>
      </c>
      <c r="F18" s="110"/>
    </row>
    <row r="19" s="91" customFormat="1" ht="20" customHeight="1" spans="1:6">
      <c r="A19" s="114" t="s">
        <v>119</v>
      </c>
      <c r="B19" s="108">
        <v>86</v>
      </c>
      <c r="C19" s="113">
        <v>46</v>
      </c>
      <c r="D19" s="108">
        <f t="shared" si="2"/>
        <v>-40</v>
      </c>
      <c r="E19" s="109">
        <f t="shared" si="1"/>
        <v>-46.5116279069767</v>
      </c>
      <c r="F19" s="110"/>
    </row>
    <row r="20" s="91" customFormat="1" ht="20" customHeight="1" spans="1:6">
      <c r="A20" s="114" t="s">
        <v>120</v>
      </c>
      <c r="B20" s="108">
        <v>2</v>
      </c>
      <c r="C20" s="113">
        <v>35</v>
      </c>
      <c r="D20" s="108">
        <f t="shared" si="2"/>
        <v>33</v>
      </c>
      <c r="E20" s="109">
        <f t="shared" si="1"/>
        <v>1650</v>
      </c>
      <c r="F20" s="110"/>
    </row>
    <row r="21" s="91" customFormat="1" ht="20" customHeight="1" spans="1:6">
      <c r="A21" s="114" t="s">
        <v>121</v>
      </c>
      <c r="B21" s="108">
        <v>0</v>
      </c>
      <c r="C21" s="113"/>
      <c r="D21" s="108">
        <f t="shared" si="2"/>
        <v>0</v>
      </c>
      <c r="E21" s="109"/>
      <c r="F21" s="110"/>
    </row>
    <row r="22" s="91" customFormat="1" ht="20" customHeight="1" spans="1:6">
      <c r="A22" s="114" t="s">
        <v>122</v>
      </c>
      <c r="B22" s="108">
        <v>0</v>
      </c>
      <c r="C22" s="113"/>
      <c r="D22" s="108">
        <f t="shared" si="2"/>
        <v>0</v>
      </c>
      <c r="E22" s="109"/>
      <c r="F22" s="110"/>
    </row>
    <row r="23" s="91" customFormat="1" ht="20" customHeight="1" spans="1:6">
      <c r="A23" s="114" t="s">
        <v>123</v>
      </c>
      <c r="B23" s="108">
        <v>175</v>
      </c>
      <c r="C23" s="113">
        <v>257</v>
      </c>
      <c r="D23" s="108">
        <f t="shared" si="2"/>
        <v>82</v>
      </c>
      <c r="E23" s="109">
        <f t="shared" si="1"/>
        <v>46.8571428571429</v>
      </c>
      <c r="F23" s="110"/>
    </row>
    <row r="24" s="91" customFormat="1" ht="20" customHeight="1" spans="1:6">
      <c r="A24" s="114" t="s">
        <v>124</v>
      </c>
      <c r="B24" s="108"/>
      <c r="C24" s="113">
        <v>137</v>
      </c>
      <c r="D24" s="108">
        <f t="shared" si="2"/>
        <v>137</v>
      </c>
      <c r="E24" s="109"/>
      <c r="F24" s="110"/>
    </row>
    <row r="25" s="91" customFormat="1" ht="20" customHeight="1" spans="1:6">
      <c r="A25" s="114" t="s">
        <v>125</v>
      </c>
      <c r="B25" s="108">
        <v>4684</v>
      </c>
      <c r="C25" s="113">
        <v>4684</v>
      </c>
      <c r="D25" s="108">
        <f t="shared" si="2"/>
        <v>0</v>
      </c>
      <c r="E25" s="109">
        <f t="shared" si="1"/>
        <v>0</v>
      </c>
      <c r="F25" s="110"/>
    </row>
    <row r="26" s="91" customFormat="1" ht="20" customHeight="1" spans="1:6">
      <c r="A26" s="114" t="s">
        <v>126</v>
      </c>
      <c r="B26" s="108">
        <v>4684</v>
      </c>
      <c r="C26" s="113">
        <v>4821</v>
      </c>
      <c r="D26" s="108">
        <f t="shared" si="2"/>
        <v>137</v>
      </c>
      <c r="E26" s="109">
        <f t="shared" si="1"/>
        <v>2.92485055508113</v>
      </c>
      <c r="F26" s="110"/>
    </row>
  </sheetData>
  <mergeCells count="5">
    <mergeCell ref="A2:F2"/>
    <mergeCell ref="B4:D4"/>
    <mergeCell ref="A4:A5"/>
    <mergeCell ref="F4:F5"/>
    <mergeCell ref="F6:F26"/>
  </mergeCells>
  <pageMargins left="0.786805555555556" right="0.196527777777778" top="0.393055555555556" bottom="0.236111111111111" header="0.196527777777778" footer="0.11805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
  <sheetViews>
    <sheetView workbookViewId="0">
      <selection activeCell="E17" sqref="E17"/>
    </sheetView>
  </sheetViews>
  <sheetFormatPr defaultColWidth="9" defaultRowHeight="15" outlineLevelRow="4" outlineLevelCol="5"/>
  <cols>
    <col min="1" max="3" width="20.625" style="85" customWidth="1"/>
    <col min="4" max="6" width="25.625" style="85" customWidth="1"/>
    <col min="7" max="16384" width="9" style="85"/>
  </cols>
  <sheetData>
    <row r="1" ht="23" customHeight="1" spans="1:1">
      <c r="A1" s="85" t="s">
        <v>127</v>
      </c>
    </row>
    <row r="2" ht="45" customHeight="1" spans="1:6">
      <c r="A2" s="86" t="s">
        <v>128</v>
      </c>
      <c r="B2" s="86"/>
      <c r="C2" s="86"/>
      <c r="D2" s="86"/>
      <c r="E2" s="86"/>
      <c r="F2" s="86"/>
    </row>
    <row r="3" ht="40" customHeight="1" spans="1:6">
      <c r="A3" s="6" t="s">
        <v>129</v>
      </c>
      <c r="B3" s="6" t="s">
        <v>130</v>
      </c>
      <c r="C3" s="87" t="s">
        <v>131</v>
      </c>
      <c r="D3" s="6" t="s">
        <v>132</v>
      </c>
      <c r="E3" s="6"/>
      <c r="F3" s="6"/>
    </row>
    <row r="4" ht="40" customHeight="1" spans="1:6">
      <c r="A4" s="88"/>
      <c r="B4" s="88"/>
      <c r="C4" s="89"/>
      <c r="D4" s="6" t="s">
        <v>133</v>
      </c>
      <c r="E4" s="6" t="s">
        <v>134</v>
      </c>
      <c r="F4" s="6" t="s">
        <v>135</v>
      </c>
    </row>
    <row r="5" ht="40" customHeight="1" spans="1:6">
      <c r="A5" s="90">
        <v>2024</v>
      </c>
      <c r="B5" s="90" t="s">
        <v>136</v>
      </c>
      <c r="C5" s="90" t="s">
        <v>137</v>
      </c>
      <c r="D5" s="88">
        <f>E5+F5</f>
        <v>1297062.67</v>
      </c>
      <c r="E5" s="88">
        <v>383012.67</v>
      </c>
      <c r="F5" s="88">
        <v>914050</v>
      </c>
    </row>
  </sheetData>
  <mergeCells count="5">
    <mergeCell ref="A2:F2"/>
    <mergeCell ref="D3:F3"/>
    <mergeCell ref="A3:A4"/>
    <mergeCell ref="B3:B4"/>
    <mergeCell ref="C3:C4"/>
  </mergeCells>
  <pageMargins left="0.75" right="0.75" top="1" bottom="1" header="0.511805555555556" footer="0.511805555555556"/>
  <pageSetup paperSize="9" scale="88"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25" workbookViewId="0">
      <selection activeCell="M8" sqref="M8"/>
    </sheetView>
  </sheetViews>
  <sheetFormatPr defaultColWidth="9" defaultRowHeight="15"/>
  <cols>
    <col min="1" max="1" width="6.625" customWidth="1"/>
    <col min="2" max="2" width="33.125" customWidth="1"/>
    <col min="3" max="3" width="43.625" customWidth="1"/>
    <col min="4" max="4" width="14.625" customWidth="1"/>
    <col min="5" max="5" width="30.125" customWidth="1"/>
    <col min="6" max="6" width="12.5" customWidth="1"/>
    <col min="7" max="7" width="16.75" customWidth="1"/>
  </cols>
  <sheetData>
    <row r="1" s="59" customFormat="1" ht="20" customHeight="1" spans="1:7">
      <c r="A1" s="67" t="s">
        <v>138</v>
      </c>
      <c r="B1" s="68"/>
      <c r="C1" s="69"/>
      <c r="D1" s="65"/>
      <c r="E1" s="69"/>
      <c r="F1" s="70"/>
      <c r="G1" s="70"/>
    </row>
    <row r="2" s="59" customFormat="1" ht="23" customHeight="1" spans="1:7">
      <c r="A2" s="71" t="s">
        <v>139</v>
      </c>
      <c r="B2" s="71"/>
      <c r="C2" s="71"/>
      <c r="D2" s="71"/>
      <c r="E2" s="71"/>
      <c r="F2" s="71"/>
      <c r="G2" s="71"/>
    </row>
    <row r="3" s="59" customFormat="1" ht="21" customHeight="1" spans="2:7">
      <c r="B3" s="72"/>
      <c r="C3" s="72"/>
      <c r="D3" s="72"/>
      <c r="E3" s="72"/>
      <c r="F3" s="72"/>
      <c r="G3" s="73" t="s">
        <v>2</v>
      </c>
    </row>
    <row r="4" s="60" customFormat="1" ht="41.25" customHeight="1" spans="1:256">
      <c r="A4" s="74" t="s">
        <v>140</v>
      </c>
      <c r="B4" s="74" t="s">
        <v>141</v>
      </c>
      <c r="C4" s="74" t="s">
        <v>142</v>
      </c>
      <c r="D4" s="74" t="s">
        <v>143</v>
      </c>
      <c r="E4" s="74" t="s">
        <v>144</v>
      </c>
      <c r="F4" s="74" t="s">
        <v>145</v>
      </c>
      <c r="G4" s="74" t="s">
        <v>146</v>
      </c>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61" customFormat="1" ht="42" customHeight="1" spans="1:7">
      <c r="A5" s="75">
        <v>1</v>
      </c>
      <c r="B5" s="76" t="s">
        <v>147</v>
      </c>
      <c r="C5" s="76" t="s">
        <v>148</v>
      </c>
      <c r="D5" s="77">
        <v>2290402</v>
      </c>
      <c r="E5" s="77" t="s">
        <v>149</v>
      </c>
      <c r="F5" s="75">
        <v>12000</v>
      </c>
      <c r="G5" s="77" t="s">
        <v>150</v>
      </c>
    </row>
    <row r="6" s="61" customFormat="1" ht="42" customHeight="1" spans="1:7">
      <c r="A6" s="75">
        <v>2</v>
      </c>
      <c r="B6" s="76" t="s">
        <v>147</v>
      </c>
      <c r="C6" s="76" t="s">
        <v>151</v>
      </c>
      <c r="D6" s="77">
        <v>2290402</v>
      </c>
      <c r="E6" s="77" t="s">
        <v>149</v>
      </c>
      <c r="F6" s="75">
        <v>6000</v>
      </c>
      <c r="G6" s="77" t="s">
        <v>150</v>
      </c>
    </row>
    <row r="7" s="61" customFormat="1" ht="42" customHeight="1" spans="1:7">
      <c r="A7" s="75">
        <v>3</v>
      </c>
      <c r="B7" s="76" t="s">
        <v>152</v>
      </c>
      <c r="C7" s="76" t="s">
        <v>153</v>
      </c>
      <c r="D7" s="77">
        <v>2290402</v>
      </c>
      <c r="E7" s="77" t="s">
        <v>149</v>
      </c>
      <c r="F7" s="75">
        <v>30000</v>
      </c>
      <c r="G7" s="77" t="s">
        <v>150</v>
      </c>
    </row>
    <row r="8" s="61" customFormat="1" ht="42" customHeight="1" spans="1:7">
      <c r="A8" s="75">
        <v>4</v>
      </c>
      <c r="B8" s="76" t="s">
        <v>154</v>
      </c>
      <c r="C8" s="76" t="s">
        <v>155</v>
      </c>
      <c r="D8" s="77">
        <v>2290402</v>
      </c>
      <c r="E8" s="77" t="s">
        <v>149</v>
      </c>
      <c r="F8" s="75">
        <v>3000</v>
      </c>
      <c r="G8" s="77" t="s">
        <v>150</v>
      </c>
    </row>
    <row r="9" s="61" customFormat="1" ht="42" customHeight="1" spans="1:7">
      <c r="A9" s="75">
        <v>5</v>
      </c>
      <c r="B9" s="76" t="s">
        <v>154</v>
      </c>
      <c r="C9" s="76" t="s">
        <v>156</v>
      </c>
      <c r="D9" s="77">
        <v>2290402</v>
      </c>
      <c r="E9" s="77" t="s">
        <v>149</v>
      </c>
      <c r="F9" s="75">
        <v>1000</v>
      </c>
      <c r="G9" s="77" t="s">
        <v>150</v>
      </c>
    </row>
    <row r="10" s="62" customFormat="1" ht="42" customHeight="1" spans="1:8">
      <c r="A10" s="75">
        <v>6</v>
      </c>
      <c r="B10" s="76" t="s">
        <v>157</v>
      </c>
      <c r="C10" s="76" t="s">
        <v>158</v>
      </c>
      <c r="D10" s="77">
        <v>2290402</v>
      </c>
      <c r="E10" s="77" t="s">
        <v>149</v>
      </c>
      <c r="F10" s="75">
        <v>8000</v>
      </c>
      <c r="G10" s="77" t="s">
        <v>150</v>
      </c>
      <c r="H10" s="78"/>
    </row>
    <row r="11" s="63" customFormat="1" ht="42" customHeight="1" spans="1:8">
      <c r="A11" s="75">
        <v>7</v>
      </c>
      <c r="B11" s="76" t="s">
        <v>159</v>
      </c>
      <c r="C11" s="76" t="s">
        <v>160</v>
      </c>
      <c r="D11" s="77">
        <v>2290402</v>
      </c>
      <c r="E11" s="77" t="s">
        <v>149</v>
      </c>
      <c r="F11" s="75">
        <v>14500</v>
      </c>
      <c r="G11" s="77" t="s">
        <v>150</v>
      </c>
      <c r="H11" s="59"/>
    </row>
    <row r="12" s="63" customFormat="1" ht="42" customHeight="1" spans="1:8">
      <c r="A12" s="75">
        <v>8</v>
      </c>
      <c r="B12" s="76" t="s">
        <v>159</v>
      </c>
      <c r="C12" s="76" t="s">
        <v>161</v>
      </c>
      <c r="D12" s="77">
        <v>2290402</v>
      </c>
      <c r="E12" s="77" t="s">
        <v>149</v>
      </c>
      <c r="F12" s="75">
        <v>2000</v>
      </c>
      <c r="G12" s="77" t="s">
        <v>150</v>
      </c>
      <c r="H12" s="59"/>
    </row>
    <row r="13" s="62" customFormat="1" ht="42" customHeight="1" spans="1:8">
      <c r="A13" s="75">
        <v>9</v>
      </c>
      <c r="B13" s="76" t="s">
        <v>162</v>
      </c>
      <c r="C13" s="76" t="s">
        <v>163</v>
      </c>
      <c r="D13" s="77">
        <v>2290402</v>
      </c>
      <c r="E13" s="77" t="s">
        <v>149</v>
      </c>
      <c r="F13" s="75">
        <v>13500</v>
      </c>
      <c r="G13" s="77" t="s">
        <v>150</v>
      </c>
      <c r="H13" s="78"/>
    </row>
    <row r="14" s="61" customFormat="1" ht="42" customHeight="1" spans="1:7">
      <c r="A14" s="75">
        <v>10</v>
      </c>
      <c r="B14" s="76" t="s">
        <v>164</v>
      </c>
      <c r="C14" s="76" t="s">
        <v>165</v>
      </c>
      <c r="D14" s="77">
        <v>2290402</v>
      </c>
      <c r="E14" s="77" t="s">
        <v>149</v>
      </c>
      <c r="F14" s="75">
        <v>1000</v>
      </c>
      <c r="G14" s="77" t="s">
        <v>150</v>
      </c>
    </row>
    <row r="15" s="64" customFormat="1" ht="42" customHeight="1" spans="1:8">
      <c r="A15" s="75">
        <v>11</v>
      </c>
      <c r="B15" s="76" t="s">
        <v>164</v>
      </c>
      <c r="C15" s="76" t="s">
        <v>166</v>
      </c>
      <c r="D15" s="77">
        <v>2290402</v>
      </c>
      <c r="E15" s="77" t="s">
        <v>149</v>
      </c>
      <c r="F15" s="75">
        <v>4262</v>
      </c>
      <c r="G15" s="77" t="s">
        <v>150</v>
      </c>
      <c r="H15" s="78"/>
    </row>
    <row r="16" s="64" customFormat="1" ht="42" customHeight="1" spans="1:8">
      <c r="A16" s="75">
        <v>12</v>
      </c>
      <c r="B16" s="76" t="s">
        <v>164</v>
      </c>
      <c r="C16" s="76" t="s">
        <v>167</v>
      </c>
      <c r="D16" s="77">
        <v>2290402</v>
      </c>
      <c r="E16" s="77" t="s">
        <v>149</v>
      </c>
      <c r="F16" s="75">
        <v>1835</v>
      </c>
      <c r="G16" s="77" t="s">
        <v>150</v>
      </c>
      <c r="H16" s="78"/>
    </row>
    <row r="17" s="64" customFormat="1" ht="42" customHeight="1" spans="1:8">
      <c r="A17" s="75">
        <v>13</v>
      </c>
      <c r="B17" s="76" t="s">
        <v>168</v>
      </c>
      <c r="C17" s="76" t="s">
        <v>169</v>
      </c>
      <c r="D17" s="77">
        <v>2290402</v>
      </c>
      <c r="E17" s="77" t="s">
        <v>149</v>
      </c>
      <c r="F17" s="75">
        <v>6793</v>
      </c>
      <c r="G17" s="77" t="s">
        <v>150</v>
      </c>
      <c r="H17" s="78"/>
    </row>
    <row r="18" s="61" customFormat="1" ht="42" customHeight="1" spans="1:7">
      <c r="A18" s="75">
        <v>14</v>
      </c>
      <c r="B18" s="76" t="s">
        <v>170</v>
      </c>
      <c r="C18" s="76" t="s">
        <v>171</v>
      </c>
      <c r="D18" s="77">
        <v>2290402</v>
      </c>
      <c r="E18" s="77" t="s">
        <v>149</v>
      </c>
      <c r="F18" s="75">
        <v>4386</v>
      </c>
      <c r="G18" s="77" t="s">
        <v>150</v>
      </c>
    </row>
    <row r="19" s="62" customFormat="1" ht="42" customHeight="1" spans="1:8">
      <c r="A19" s="75">
        <v>15</v>
      </c>
      <c r="B19" s="76" t="s">
        <v>170</v>
      </c>
      <c r="C19" s="76" t="s">
        <v>172</v>
      </c>
      <c r="D19" s="77">
        <v>2290402</v>
      </c>
      <c r="E19" s="77" t="s">
        <v>149</v>
      </c>
      <c r="F19" s="75">
        <v>4489</v>
      </c>
      <c r="G19" s="77" t="s">
        <v>150</v>
      </c>
      <c r="H19" s="78"/>
    </row>
    <row r="20" s="62" customFormat="1" ht="42" customHeight="1" spans="1:8">
      <c r="A20" s="75">
        <v>16</v>
      </c>
      <c r="B20" s="76" t="s">
        <v>170</v>
      </c>
      <c r="C20" s="76" t="s">
        <v>173</v>
      </c>
      <c r="D20" s="77">
        <v>2290402</v>
      </c>
      <c r="E20" s="77" t="s">
        <v>149</v>
      </c>
      <c r="F20" s="75">
        <v>5414</v>
      </c>
      <c r="G20" s="77" t="s">
        <v>150</v>
      </c>
      <c r="H20" s="78"/>
    </row>
    <row r="21" s="63" customFormat="1" ht="42" customHeight="1" spans="1:8">
      <c r="A21" s="75">
        <v>17</v>
      </c>
      <c r="B21" s="76" t="s">
        <v>170</v>
      </c>
      <c r="C21" s="76" t="s">
        <v>174</v>
      </c>
      <c r="D21" s="77">
        <v>2290402</v>
      </c>
      <c r="E21" s="77" t="s">
        <v>149</v>
      </c>
      <c r="F21" s="75">
        <v>5500</v>
      </c>
      <c r="G21" s="77" t="s">
        <v>150</v>
      </c>
      <c r="H21" s="59"/>
    </row>
    <row r="22" s="61" customFormat="1" ht="42" customHeight="1" spans="1:7">
      <c r="A22" s="75">
        <v>18</v>
      </c>
      <c r="B22" s="76" t="s">
        <v>170</v>
      </c>
      <c r="C22" s="76" t="s">
        <v>175</v>
      </c>
      <c r="D22" s="77">
        <v>2290402</v>
      </c>
      <c r="E22" s="77" t="s">
        <v>149</v>
      </c>
      <c r="F22" s="75">
        <v>12000</v>
      </c>
      <c r="G22" s="77" t="s">
        <v>150</v>
      </c>
    </row>
    <row r="23" s="61" customFormat="1" ht="42" customHeight="1" spans="1:7">
      <c r="A23" s="75">
        <v>19</v>
      </c>
      <c r="B23" s="76" t="s">
        <v>170</v>
      </c>
      <c r="C23" s="76" t="s">
        <v>176</v>
      </c>
      <c r="D23" s="77">
        <v>2290402</v>
      </c>
      <c r="E23" s="77" t="s">
        <v>149</v>
      </c>
      <c r="F23" s="75">
        <v>8000</v>
      </c>
      <c r="G23" s="77" t="s">
        <v>150</v>
      </c>
    </row>
    <row r="24" s="62" customFormat="1" ht="42" customHeight="1" spans="1:8">
      <c r="A24" s="75">
        <v>20</v>
      </c>
      <c r="B24" s="76" t="s">
        <v>170</v>
      </c>
      <c r="C24" s="76" t="s">
        <v>177</v>
      </c>
      <c r="D24" s="77">
        <v>2290402</v>
      </c>
      <c r="E24" s="77" t="s">
        <v>149</v>
      </c>
      <c r="F24" s="75">
        <v>4000</v>
      </c>
      <c r="G24" s="77" t="s">
        <v>150</v>
      </c>
      <c r="H24" s="78"/>
    </row>
    <row r="25" s="61" customFormat="1" ht="42" customHeight="1" spans="1:7">
      <c r="A25" s="75">
        <v>21</v>
      </c>
      <c r="B25" s="76" t="s">
        <v>178</v>
      </c>
      <c r="C25" s="76" t="s">
        <v>179</v>
      </c>
      <c r="D25" s="77">
        <v>2290402</v>
      </c>
      <c r="E25" s="77" t="s">
        <v>149</v>
      </c>
      <c r="F25" s="75">
        <v>1000</v>
      </c>
      <c r="G25" s="77" t="s">
        <v>150</v>
      </c>
    </row>
    <row r="26" s="64" customFormat="1" ht="42" customHeight="1" spans="1:8">
      <c r="A26" s="75">
        <v>22</v>
      </c>
      <c r="B26" s="76" t="s">
        <v>180</v>
      </c>
      <c r="C26" s="76" t="s">
        <v>181</v>
      </c>
      <c r="D26" s="77">
        <v>2290402</v>
      </c>
      <c r="E26" s="77" t="s">
        <v>149</v>
      </c>
      <c r="F26" s="75">
        <v>3500</v>
      </c>
      <c r="G26" s="77" t="s">
        <v>150</v>
      </c>
      <c r="H26" s="78"/>
    </row>
    <row r="27" s="64" customFormat="1" ht="42" customHeight="1" spans="1:8">
      <c r="A27" s="75">
        <v>23</v>
      </c>
      <c r="B27" s="76" t="s">
        <v>182</v>
      </c>
      <c r="C27" s="76" t="s">
        <v>183</v>
      </c>
      <c r="D27" s="77">
        <v>2290402</v>
      </c>
      <c r="E27" s="77" t="s">
        <v>149</v>
      </c>
      <c r="F27" s="75">
        <v>3084</v>
      </c>
      <c r="G27" s="77" t="s">
        <v>150</v>
      </c>
      <c r="H27" s="78"/>
    </row>
    <row r="28" s="61" customFormat="1" ht="42" customHeight="1" spans="1:7">
      <c r="A28" s="75">
        <v>24</v>
      </c>
      <c r="B28" s="76" t="s">
        <v>184</v>
      </c>
      <c r="C28" s="76" t="s">
        <v>185</v>
      </c>
      <c r="D28" s="77">
        <v>2290402</v>
      </c>
      <c r="E28" s="77" t="s">
        <v>149</v>
      </c>
      <c r="F28" s="75">
        <v>4580</v>
      </c>
      <c r="G28" s="77" t="s">
        <v>150</v>
      </c>
    </row>
    <row r="29" s="62" customFormat="1" ht="42" customHeight="1" spans="1:8">
      <c r="A29" s="75">
        <v>25</v>
      </c>
      <c r="B29" s="76" t="s">
        <v>186</v>
      </c>
      <c r="C29" s="76" t="s">
        <v>187</v>
      </c>
      <c r="D29" s="77">
        <v>2290402</v>
      </c>
      <c r="E29" s="77" t="s">
        <v>149</v>
      </c>
      <c r="F29" s="75">
        <v>6000</v>
      </c>
      <c r="G29" s="77" t="s">
        <v>150</v>
      </c>
      <c r="H29" s="78"/>
    </row>
    <row r="30" s="62" customFormat="1" ht="42" customHeight="1" spans="1:8">
      <c r="A30" s="75">
        <v>26</v>
      </c>
      <c r="B30" s="76" t="s">
        <v>188</v>
      </c>
      <c r="C30" s="76" t="s">
        <v>189</v>
      </c>
      <c r="D30" s="77">
        <v>2290402</v>
      </c>
      <c r="E30" s="77" t="s">
        <v>149</v>
      </c>
      <c r="F30" s="75">
        <v>1500</v>
      </c>
      <c r="G30" s="77" t="s">
        <v>150</v>
      </c>
      <c r="H30" s="78"/>
    </row>
    <row r="31" s="62" customFormat="1" ht="42" customHeight="1" spans="1:8">
      <c r="A31" s="75">
        <v>27</v>
      </c>
      <c r="B31" s="76" t="s">
        <v>154</v>
      </c>
      <c r="C31" s="76" t="s">
        <v>190</v>
      </c>
      <c r="D31" s="77">
        <v>2290402</v>
      </c>
      <c r="E31" s="77" t="s">
        <v>149</v>
      </c>
      <c r="F31" s="75">
        <v>2157</v>
      </c>
      <c r="G31" s="77" t="s">
        <v>150</v>
      </c>
      <c r="H31" s="79"/>
    </row>
    <row r="32" s="62" customFormat="1" ht="42" customHeight="1" spans="1:8">
      <c r="A32" s="75">
        <v>28</v>
      </c>
      <c r="B32" s="76" t="s">
        <v>178</v>
      </c>
      <c r="C32" s="76" t="s">
        <v>191</v>
      </c>
      <c r="D32" s="77">
        <v>2290402</v>
      </c>
      <c r="E32" s="77" t="s">
        <v>149</v>
      </c>
      <c r="F32" s="75">
        <v>500</v>
      </c>
      <c r="G32" s="77" t="s">
        <v>150</v>
      </c>
      <c r="H32" s="78"/>
    </row>
    <row r="33" s="62" customFormat="1" ht="42" customHeight="1" spans="1:8">
      <c r="A33" s="75">
        <v>29</v>
      </c>
      <c r="B33" s="76" t="s">
        <v>147</v>
      </c>
      <c r="C33" s="76" t="s">
        <v>192</v>
      </c>
      <c r="D33" s="77">
        <v>2050202</v>
      </c>
      <c r="E33" s="77" t="s">
        <v>193</v>
      </c>
      <c r="F33" s="75">
        <v>5000</v>
      </c>
      <c r="G33" s="77" t="s">
        <v>194</v>
      </c>
      <c r="H33" s="78"/>
    </row>
    <row r="34" s="65" customFormat="1" ht="42" customHeight="1" spans="1:8">
      <c r="A34" s="75">
        <v>30</v>
      </c>
      <c r="B34" s="76" t="s">
        <v>152</v>
      </c>
      <c r="C34" s="76" t="s">
        <v>195</v>
      </c>
      <c r="D34" s="77">
        <v>2140104</v>
      </c>
      <c r="E34" s="77" t="s">
        <v>196</v>
      </c>
      <c r="F34" s="75">
        <v>3000</v>
      </c>
      <c r="G34" s="77" t="s">
        <v>194</v>
      </c>
      <c r="H34" s="59"/>
    </row>
    <row r="35" s="66" customFormat="1" ht="42" customHeight="1" spans="1:7">
      <c r="A35" s="80" t="s">
        <v>133</v>
      </c>
      <c r="B35" s="81"/>
      <c r="C35" s="81"/>
      <c r="D35" s="81"/>
      <c r="E35" s="82"/>
      <c r="F35" s="83">
        <v>178000</v>
      </c>
      <c r="G35" s="84"/>
    </row>
  </sheetData>
  <mergeCells count="2">
    <mergeCell ref="A2:G2"/>
    <mergeCell ref="A35:E35"/>
  </mergeCells>
  <pageMargins left="0.550694444444444" right="0.314583333333333" top="0.747916666666667" bottom="0.590277777777778" header="0.432638888888889" footer="0.354166666666667"/>
  <pageSetup paperSize="9" scale="81"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workbookViewId="0">
      <selection activeCell="D14" sqref="D14"/>
    </sheetView>
  </sheetViews>
  <sheetFormatPr defaultColWidth="9" defaultRowHeight="15" outlineLevelCol="6"/>
  <cols>
    <col min="1" max="1" width="7.25" customWidth="1"/>
    <col min="2" max="2" width="31.125" customWidth="1"/>
    <col min="3" max="3" width="42.625" customWidth="1"/>
    <col min="4" max="4" width="13.75" customWidth="1"/>
    <col min="5" max="5" width="17.25" customWidth="1"/>
    <col min="6" max="6" width="12" customWidth="1"/>
    <col min="7" max="7" width="13.625" customWidth="1"/>
  </cols>
  <sheetData>
    <row r="1" customFormat="1" ht="18" customHeight="1" spans="1:7">
      <c r="A1" s="38" t="s">
        <v>197</v>
      </c>
      <c r="B1" s="38"/>
      <c r="C1" s="39"/>
      <c r="D1" s="39"/>
      <c r="E1" s="40"/>
      <c r="F1" s="41"/>
      <c r="G1" s="40"/>
    </row>
    <row r="2" customFormat="1" ht="23" customHeight="1" spans="1:7">
      <c r="A2" s="42" t="s">
        <v>198</v>
      </c>
      <c r="B2" s="42"/>
      <c r="C2" s="42"/>
      <c r="D2" s="42"/>
      <c r="E2" s="42"/>
      <c r="F2" s="42"/>
      <c r="G2" s="42"/>
    </row>
    <row r="3" customFormat="1" ht="17" customHeight="1" spans="1:7">
      <c r="A3" s="43"/>
      <c r="B3" s="43"/>
      <c r="C3" s="43"/>
      <c r="D3" s="43"/>
      <c r="E3" s="44"/>
      <c r="F3" s="43"/>
      <c r="G3" s="45" t="s">
        <v>2</v>
      </c>
    </row>
    <row r="4" customFormat="1" ht="27" customHeight="1" spans="1:7">
      <c r="A4" s="46" t="s">
        <v>140</v>
      </c>
      <c r="B4" s="46" t="s">
        <v>199</v>
      </c>
      <c r="C4" s="46" t="s">
        <v>200</v>
      </c>
      <c r="D4" s="46" t="s">
        <v>143</v>
      </c>
      <c r="E4" s="46" t="s">
        <v>144</v>
      </c>
      <c r="F4" s="46" t="s">
        <v>201</v>
      </c>
      <c r="G4" s="46" t="s">
        <v>146</v>
      </c>
    </row>
    <row r="5" customFormat="1" customHeight="1" spans="1:7">
      <c r="A5" s="47"/>
      <c r="B5" s="47"/>
      <c r="C5" s="47"/>
      <c r="D5" s="47"/>
      <c r="E5" s="47"/>
      <c r="F5" s="47"/>
      <c r="G5" s="47"/>
    </row>
    <row r="6" customFormat="1" ht="60" customHeight="1" spans="1:7">
      <c r="A6" s="48">
        <v>1</v>
      </c>
      <c r="B6" s="49" t="s">
        <v>202</v>
      </c>
      <c r="C6" s="50" t="s">
        <v>203</v>
      </c>
      <c r="D6" s="51">
        <v>2310301</v>
      </c>
      <c r="E6" s="51" t="s">
        <v>204</v>
      </c>
      <c r="F6" s="52">
        <v>2000</v>
      </c>
      <c r="G6" s="53" t="s">
        <v>194</v>
      </c>
    </row>
    <row r="7" customFormat="1" ht="90" customHeight="1" spans="1:7">
      <c r="A7" s="51">
        <v>2</v>
      </c>
      <c r="B7" s="54" t="s">
        <v>205</v>
      </c>
      <c r="C7" s="50" t="s">
        <v>206</v>
      </c>
      <c r="D7" s="51">
        <v>2310301</v>
      </c>
      <c r="E7" s="51" t="s">
        <v>204</v>
      </c>
      <c r="F7" s="52">
        <v>3373</v>
      </c>
      <c r="G7" s="53" t="s">
        <v>194</v>
      </c>
    </row>
    <row r="8" customFormat="1" ht="63" customHeight="1" spans="1:7">
      <c r="A8" s="48">
        <v>3</v>
      </c>
      <c r="B8" s="49" t="s">
        <v>207</v>
      </c>
      <c r="C8" s="50" t="s">
        <v>208</v>
      </c>
      <c r="D8" s="51">
        <v>2310411</v>
      </c>
      <c r="E8" s="51" t="s">
        <v>209</v>
      </c>
      <c r="F8" s="52">
        <v>1020</v>
      </c>
      <c r="G8" s="53" t="s">
        <v>210</v>
      </c>
    </row>
    <row r="9" customFormat="1" ht="66" customHeight="1" spans="1:7">
      <c r="A9" s="51">
        <v>4</v>
      </c>
      <c r="B9" s="54" t="s">
        <v>211</v>
      </c>
      <c r="C9" s="50" t="s">
        <v>212</v>
      </c>
      <c r="D9" s="51">
        <v>2310301</v>
      </c>
      <c r="E9" s="51" t="s">
        <v>204</v>
      </c>
      <c r="F9" s="52">
        <v>13800</v>
      </c>
      <c r="G9" s="53" t="s">
        <v>194</v>
      </c>
    </row>
    <row r="10" customFormat="1" ht="33" customHeight="1" spans="1:7">
      <c r="A10" s="55" t="s">
        <v>133</v>
      </c>
      <c r="B10" s="56"/>
      <c r="C10" s="56"/>
      <c r="D10" s="56"/>
      <c r="E10" s="57"/>
      <c r="F10" s="58">
        <v>20193</v>
      </c>
      <c r="G10" s="53"/>
    </row>
  </sheetData>
  <mergeCells count="9">
    <mergeCell ref="A2:G2"/>
    <mergeCell ref="A10:E10"/>
    <mergeCell ref="A4:A5"/>
    <mergeCell ref="B4:B5"/>
    <mergeCell ref="C4:C5"/>
    <mergeCell ref="D4:D5"/>
    <mergeCell ref="E4:E5"/>
    <mergeCell ref="F4:F5"/>
    <mergeCell ref="G4:G5"/>
  </mergeCells>
  <pageMargins left="0.751388888888889" right="0.751388888888889" top="1" bottom="1" header="0.5" footer="0.5"/>
  <pageSetup paperSize="9" scale="8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G15" sqref="G15"/>
    </sheetView>
  </sheetViews>
  <sheetFormatPr defaultColWidth="9" defaultRowHeight="15" outlineLevelCol="7"/>
  <cols>
    <col min="1" max="1" width="11.75" style="1" customWidth="1"/>
    <col min="2" max="2" width="9.25" style="1" customWidth="1"/>
    <col min="3" max="3" width="11" style="1" customWidth="1"/>
    <col min="4" max="4" width="8.375" style="1" customWidth="1"/>
    <col min="5" max="5" width="20.625" style="1" customWidth="1"/>
    <col min="6" max="6" width="13.5" style="1" customWidth="1"/>
    <col min="7" max="7" width="67.25" style="2" customWidth="1"/>
    <col min="8" max="8" width="16.375" style="1" customWidth="1"/>
    <col min="9" max="9" width="10.375" style="1"/>
    <col min="10" max="16384" width="9" style="1"/>
  </cols>
  <sheetData>
    <row r="1" ht="21" customHeight="1" spans="1:1">
      <c r="A1" s="1" t="s">
        <v>213</v>
      </c>
    </row>
    <row r="2" ht="30" customHeight="1" spans="1:8">
      <c r="A2" s="3" t="s">
        <v>214</v>
      </c>
      <c r="B2" s="3"/>
      <c r="C2" s="3"/>
      <c r="D2" s="3"/>
      <c r="E2" s="3"/>
      <c r="F2" s="3"/>
      <c r="G2" s="4"/>
      <c r="H2" s="3"/>
    </row>
    <row r="3" ht="18" customHeight="1" spans="8:8">
      <c r="H3" s="5" t="s">
        <v>2</v>
      </c>
    </row>
    <row r="4" ht="36" customHeight="1" spans="1:8">
      <c r="A4" s="6" t="s">
        <v>215</v>
      </c>
      <c r="B4" s="6" t="s">
        <v>216</v>
      </c>
      <c r="C4" s="6" t="s">
        <v>217</v>
      </c>
      <c r="D4" s="6" t="s">
        <v>143</v>
      </c>
      <c r="E4" s="6" t="s">
        <v>144</v>
      </c>
      <c r="F4" s="6" t="s">
        <v>218</v>
      </c>
      <c r="G4" s="7" t="s">
        <v>219</v>
      </c>
      <c r="H4" s="6" t="s">
        <v>220</v>
      </c>
    </row>
    <row r="5" s="1" customFormat="1" ht="35" customHeight="1" spans="1:8">
      <c r="A5" s="8" t="s">
        <v>221</v>
      </c>
      <c r="B5" s="7" t="s">
        <v>222</v>
      </c>
      <c r="C5" s="8" t="s">
        <v>223</v>
      </c>
      <c r="D5" s="8">
        <v>2109999</v>
      </c>
      <c r="E5" s="8" t="s">
        <v>224</v>
      </c>
      <c r="F5" s="8" t="s">
        <v>225</v>
      </c>
      <c r="G5" s="8" t="s">
        <v>226</v>
      </c>
      <c r="H5" s="9">
        <v>1076.569079</v>
      </c>
    </row>
    <row r="6" s="1" customFormat="1" ht="32" customHeight="1" spans="1:8">
      <c r="A6" s="10" t="s">
        <v>227</v>
      </c>
      <c r="B6" s="11" t="s">
        <v>228</v>
      </c>
      <c r="C6" s="12" t="s">
        <v>229</v>
      </c>
      <c r="D6" s="13">
        <v>2240106</v>
      </c>
      <c r="E6" s="14" t="s">
        <v>230</v>
      </c>
      <c r="F6" s="15" t="s">
        <v>231</v>
      </c>
      <c r="G6" s="16" t="s">
        <v>232</v>
      </c>
      <c r="H6" s="9">
        <v>54.49</v>
      </c>
    </row>
    <row r="7" ht="32" customHeight="1" spans="1:8">
      <c r="A7" s="10" t="s">
        <v>227</v>
      </c>
      <c r="B7" s="11" t="s">
        <v>233</v>
      </c>
      <c r="C7" s="12" t="s">
        <v>229</v>
      </c>
      <c r="D7" s="13">
        <v>2240203</v>
      </c>
      <c r="E7" s="14" t="s">
        <v>234</v>
      </c>
      <c r="F7" s="15" t="s">
        <v>231</v>
      </c>
      <c r="G7" s="16" t="s">
        <v>235</v>
      </c>
      <c r="H7" s="9">
        <v>111.56</v>
      </c>
    </row>
    <row r="8" ht="32" customHeight="1" spans="1:8">
      <c r="A8" s="10" t="s">
        <v>227</v>
      </c>
      <c r="B8" s="11" t="s">
        <v>236</v>
      </c>
      <c r="C8" s="12" t="s">
        <v>229</v>
      </c>
      <c r="D8" s="13">
        <v>2240106</v>
      </c>
      <c r="E8" s="14" t="s">
        <v>230</v>
      </c>
      <c r="F8" s="15" t="s">
        <v>231</v>
      </c>
      <c r="G8" s="16" t="s">
        <v>237</v>
      </c>
      <c r="H8" s="9">
        <v>1.79</v>
      </c>
    </row>
    <row r="9" ht="32" customHeight="1" spans="1:8">
      <c r="A9" s="10" t="s">
        <v>227</v>
      </c>
      <c r="B9" s="11" t="s">
        <v>238</v>
      </c>
      <c r="C9" s="12" t="s">
        <v>239</v>
      </c>
      <c r="D9" s="13">
        <v>2240104</v>
      </c>
      <c r="E9" s="17" t="s">
        <v>240</v>
      </c>
      <c r="F9" s="18" t="s">
        <v>231</v>
      </c>
      <c r="G9" s="19" t="s">
        <v>241</v>
      </c>
      <c r="H9" s="9">
        <v>78.98</v>
      </c>
    </row>
    <row r="10" ht="32" customHeight="1" spans="1:8">
      <c r="A10" s="10" t="s">
        <v>242</v>
      </c>
      <c r="B10" s="11" t="s">
        <v>243</v>
      </c>
      <c r="C10" s="12" t="s">
        <v>244</v>
      </c>
      <c r="D10" s="13">
        <v>2130314</v>
      </c>
      <c r="E10" s="20" t="s">
        <v>245</v>
      </c>
      <c r="F10" s="15" t="s">
        <v>246</v>
      </c>
      <c r="G10" s="15" t="s">
        <v>247</v>
      </c>
      <c r="H10" s="9">
        <v>5</v>
      </c>
    </row>
    <row r="11" ht="32" customHeight="1" spans="1:8">
      <c r="A11" s="8" t="s">
        <v>242</v>
      </c>
      <c r="B11" s="7" t="s">
        <v>248</v>
      </c>
      <c r="C11" s="8" t="s">
        <v>249</v>
      </c>
      <c r="D11" s="8">
        <v>2240699</v>
      </c>
      <c r="E11" s="8" t="s">
        <v>250</v>
      </c>
      <c r="F11" s="8" t="s">
        <v>251</v>
      </c>
      <c r="G11" s="8" t="s">
        <v>252</v>
      </c>
      <c r="H11" s="9">
        <v>15</v>
      </c>
    </row>
    <row r="12" ht="32" customHeight="1" spans="1:8">
      <c r="A12" s="8" t="s">
        <v>221</v>
      </c>
      <c r="B12" s="7" t="s">
        <v>253</v>
      </c>
      <c r="C12" s="8" t="s">
        <v>254</v>
      </c>
      <c r="D12" s="8">
        <v>2240299</v>
      </c>
      <c r="E12" s="8" t="s">
        <v>255</v>
      </c>
      <c r="F12" s="8" t="s">
        <v>256</v>
      </c>
      <c r="G12" s="8" t="s">
        <v>257</v>
      </c>
      <c r="H12" s="9">
        <v>92.175601</v>
      </c>
    </row>
    <row r="13" ht="32" customHeight="1" spans="1:8">
      <c r="A13" s="8" t="s">
        <v>221</v>
      </c>
      <c r="B13" s="7" t="s">
        <v>258</v>
      </c>
      <c r="C13" s="8" t="s">
        <v>259</v>
      </c>
      <c r="D13" s="8">
        <v>2240601</v>
      </c>
      <c r="E13" s="8" t="s">
        <v>260</v>
      </c>
      <c r="F13" s="8" t="s">
        <v>261</v>
      </c>
      <c r="G13" s="8" t="s">
        <v>262</v>
      </c>
      <c r="H13" s="9">
        <v>173.215564</v>
      </c>
    </row>
    <row r="14" ht="32" customHeight="1" spans="1:8">
      <c r="A14" s="8" t="s">
        <v>242</v>
      </c>
      <c r="B14" s="7" t="s">
        <v>263</v>
      </c>
      <c r="C14" s="8" t="s">
        <v>264</v>
      </c>
      <c r="D14" s="8">
        <v>2240601</v>
      </c>
      <c r="E14" s="8" t="s">
        <v>260</v>
      </c>
      <c r="F14" s="8" t="s">
        <v>265</v>
      </c>
      <c r="G14" s="8" t="s">
        <v>266</v>
      </c>
      <c r="H14" s="9">
        <v>100</v>
      </c>
    </row>
    <row r="15" ht="32" customHeight="1" spans="1:8">
      <c r="A15" s="10" t="s">
        <v>267</v>
      </c>
      <c r="B15" s="11" t="s">
        <v>268</v>
      </c>
      <c r="C15" s="12" t="s">
        <v>269</v>
      </c>
      <c r="D15" s="21" t="s">
        <v>270</v>
      </c>
      <c r="E15" s="22" t="s">
        <v>271</v>
      </c>
      <c r="F15" s="23" t="s">
        <v>272</v>
      </c>
      <c r="G15" s="24" t="s">
        <v>273</v>
      </c>
      <c r="H15" s="9">
        <v>49.14</v>
      </c>
    </row>
    <row r="16" ht="32" customHeight="1" spans="1:8">
      <c r="A16" s="8" t="s">
        <v>242</v>
      </c>
      <c r="B16" s="7" t="s">
        <v>274</v>
      </c>
      <c r="C16" s="8" t="s">
        <v>269</v>
      </c>
      <c r="D16" s="8">
        <v>2130306</v>
      </c>
      <c r="E16" s="8" t="s">
        <v>275</v>
      </c>
      <c r="F16" s="8" t="s">
        <v>276</v>
      </c>
      <c r="G16" s="8" t="s">
        <v>277</v>
      </c>
      <c r="H16" s="9">
        <v>180.23513</v>
      </c>
    </row>
    <row r="17" ht="32" customHeight="1" spans="1:8">
      <c r="A17" s="8" t="s">
        <v>242</v>
      </c>
      <c r="B17" s="7" t="s">
        <v>278</v>
      </c>
      <c r="C17" s="8" t="s">
        <v>269</v>
      </c>
      <c r="D17" s="8">
        <v>2130306</v>
      </c>
      <c r="E17" s="8" t="s">
        <v>275</v>
      </c>
      <c r="F17" s="8" t="s">
        <v>276</v>
      </c>
      <c r="G17" s="8" t="s">
        <v>279</v>
      </c>
      <c r="H17" s="9">
        <v>69.059826</v>
      </c>
    </row>
    <row r="18" ht="41" customHeight="1" spans="1:8">
      <c r="A18" s="10" t="s">
        <v>221</v>
      </c>
      <c r="B18" s="11" t="s">
        <v>280</v>
      </c>
      <c r="C18" s="12" t="s">
        <v>281</v>
      </c>
      <c r="D18" s="13">
        <v>2120399</v>
      </c>
      <c r="E18" s="20" t="s">
        <v>282</v>
      </c>
      <c r="F18" s="17" t="s">
        <v>261</v>
      </c>
      <c r="G18" s="17" t="s">
        <v>283</v>
      </c>
      <c r="H18" s="9">
        <v>60</v>
      </c>
    </row>
    <row r="19" ht="41" customHeight="1" spans="1:8">
      <c r="A19" s="10" t="s">
        <v>227</v>
      </c>
      <c r="B19" s="11" t="s">
        <v>284</v>
      </c>
      <c r="C19" s="12" t="s">
        <v>281</v>
      </c>
      <c r="D19" s="13">
        <v>2240199</v>
      </c>
      <c r="E19" s="17" t="s">
        <v>285</v>
      </c>
      <c r="F19" s="15" t="s">
        <v>231</v>
      </c>
      <c r="G19" s="25" t="s">
        <v>286</v>
      </c>
      <c r="H19" s="9">
        <v>22.04</v>
      </c>
    </row>
    <row r="20" ht="41" customHeight="1" spans="1:8">
      <c r="A20" s="8" t="s">
        <v>287</v>
      </c>
      <c r="B20" s="7" t="s">
        <v>288</v>
      </c>
      <c r="C20" s="8" t="s">
        <v>281</v>
      </c>
      <c r="D20" s="8">
        <v>2109999</v>
      </c>
      <c r="E20" s="8" t="s">
        <v>224</v>
      </c>
      <c r="F20" s="8" t="s">
        <v>289</v>
      </c>
      <c r="G20" s="8" t="s">
        <v>290</v>
      </c>
      <c r="H20" s="9">
        <v>92.304</v>
      </c>
    </row>
    <row r="21" ht="41" customHeight="1" spans="1:8">
      <c r="A21" s="10" t="s">
        <v>291</v>
      </c>
      <c r="B21" s="11" t="s">
        <v>292</v>
      </c>
      <c r="C21" s="12" t="s">
        <v>293</v>
      </c>
      <c r="D21" s="13">
        <v>2240299</v>
      </c>
      <c r="E21" s="26" t="s">
        <v>255</v>
      </c>
      <c r="F21" s="15" t="s">
        <v>294</v>
      </c>
      <c r="G21" s="24" t="s">
        <v>295</v>
      </c>
      <c r="H21" s="9">
        <v>79.82</v>
      </c>
    </row>
    <row r="22" ht="41" customHeight="1" spans="1:8">
      <c r="A22" s="8" t="s">
        <v>221</v>
      </c>
      <c r="B22" s="7" t="s">
        <v>296</v>
      </c>
      <c r="C22" s="8" t="s">
        <v>297</v>
      </c>
      <c r="D22" s="8">
        <v>2240704</v>
      </c>
      <c r="E22" s="8" t="s">
        <v>298</v>
      </c>
      <c r="F22" s="8" t="s">
        <v>251</v>
      </c>
      <c r="G22" s="8" t="s">
        <v>299</v>
      </c>
      <c r="H22" s="9">
        <v>3.760635</v>
      </c>
    </row>
    <row r="23" ht="41" customHeight="1" spans="1:8">
      <c r="A23" s="8" t="s">
        <v>287</v>
      </c>
      <c r="B23" s="7" t="s">
        <v>300</v>
      </c>
      <c r="C23" s="8" t="s">
        <v>301</v>
      </c>
      <c r="D23" s="8">
        <v>2109999</v>
      </c>
      <c r="E23" s="8" t="s">
        <v>224</v>
      </c>
      <c r="F23" s="8" t="s">
        <v>289</v>
      </c>
      <c r="G23" s="8" t="s">
        <v>302</v>
      </c>
      <c r="H23" s="9">
        <v>184.608</v>
      </c>
    </row>
    <row r="24" s="1" customFormat="1" ht="32" customHeight="1" spans="1:8">
      <c r="A24" s="27" t="s">
        <v>242</v>
      </c>
      <c r="B24" s="11" t="s">
        <v>303</v>
      </c>
      <c r="C24" s="12" t="s">
        <v>301</v>
      </c>
      <c r="D24" s="13">
        <v>2130306</v>
      </c>
      <c r="E24" s="17" t="s">
        <v>275</v>
      </c>
      <c r="F24" s="28" t="s">
        <v>276</v>
      </c>
      <c r="G24" s="19" t="s">
        <v>304</v>
      </c>
      <c r="H24" s="9">
        <v>21.79</v>
      </c>
    </row>
    <row r="25" ht="41" customHeight="1" spans="1:8">
      <c r="A25" s="8" t="s">
        <v>287</v>
      </c>
      <c r="B25" s="7" t="s">
        <v>305</v>
      </c>
      <c r="C25" s="8" t="s">
        <v>306</v>
      </c>
      <c r="D25" s="8">
        <v>2109999</v>
      </c>
      <c r="E25" s="8" t="s">
        <v>224</v>
      </c>
      <c r="F25" s="8" t="s">
        <v>289</v>
      </c>
      <c r="G25" s="8" t="s">
        <v>307</v>
      </c>
      <c r="H25" s="9">
        <v>92.304</v>
      </c>
    </row>
    <row r="26" ht="41" customHeight="1" spans="1:8">
      <c r="A26" s="10" t="s">
        <v>227</v>
      </c>
      <c r="B26" s="11" t="s">
        <v>308</v>
      </c>
      <c r="C26" s="12" t="s">
        <v>306</v>
      </c>
      <c r="D26" s="13">
        <v>2240199</v>
      </c>
      <c r="E26" s="17" t="s">
        <v>309</v>
      </c>
      <c r="F26" s="15" t="s">
        <v>231</v>
      </c>
      <c r="G26" s="19" t="s">
        <v>310</v>
      </c>
      <c r="H26" s="9">
        <v>5.63</v>
      </c>
    </row>
    <row r="27" ht="41" customHeight="1" spans="1:8">
      <c r="A27" s="8" t="s">
        <v>221</v>
      </c>
      <c r="B27" s="7" t="s">
        <v>311</v>
      </c>
      <c r="C27" s="8" t="s">
        <v>312</v>
      </c>
      <c r="D27" s="8">
        <v>2240601</v>
      </c>
      <c r="E27" s="8" t="s">
        <v>260</v>
      </c>
      <c r="F27" s="8" t="s">
        <v>313</v>
      </c>
      <c r="G27" s="8" t="s">
        <v>314</v>
      </c>
      <c r="H27" s="9">
        <v>32.321486</v>
      </c>
    </row>
    <row r="28" ht="41" customHeight="1" spans="1:8">
      <c r="A28" s="8" t="s">
        <v>221</v>
      </c>
      <c r="B28" s="7" t="s">
        <v>315</v>
      </c>
      <c r="C28" s="8" t="s">
        <v>312</v>
      </c>
      <c r="D28" s="8">
        <v>2240601</v>
      </c>
      <c r="E28" s="8" t="s">
        <v>260</v>
      </c>
      <c r="F28" s="8" t="s">
        <v>246</v>
      </c>
      <c r="G28" s="8" t="s">
        <v>316</v>
      </c>
      <c r="H28" s="9">
        <v>5.473956</v>
      </c>
    </row>
    <row r="29" ht="41" customHeight="1" spans="1:8">
      <c r="A29" s="10" t="s">
        <v>221</v>
      </c>
      <c r="B29" s="11" t="s">
        <v>317</v>
      </c>
      <c r="C29" s="17" t="s">
        <v>312</v>
      </c>
      <c r="D29" s="17">
        <v>2120399</v>
      </c>
      <c r="E29" s="17" t="s">
        <v>282</v>
      </c>
      <c r="F29" s="15" t="s">
        <v>318</v>
      </c>
      <c r="G29" s="24" t="s">
        <v>319</v>
      </c>
      <c r="H29" s="9">
        <v>4.14</v>
      </c>
    </row>
    <row r="30" ht="43" customHeight="1" spans="1:8">
      <c r="A30" s="8" t="s">
        <v>221</v>
      </c>
      <c r="B30" s="7" t="s">
        <v>320</v>
      </c>
      <c r="C30" s="8" t="s">
        <v>312</v>
      </c>
      <c r="D30" s="8">
        <v>2240601</v>
      </c>
      <c r="E30" s="8" t="s">
        <v>260</v>
      </c>
      <c r="F30" s="8" t="s">
        <v>321</v>
      </c>
      <c r="G30" s="8" t="s">
        <v>322</v>
      </c>
      <c r="H30" s="9">
        <v>9.45</v>
      </c>
    </row>
    <row r="31" s="1" customFormat="1" ht="32" customHeight="1" spans="1:8">
      <c r="A31" s="8" t="s">
        <v>242</v>
      </c>
      <c r="B31" s="7" t="s">
        <v>323</v>
      </c>
      <c r="C31" s="8" t="s">
        <v>324</v>
      </c>
      <c r="D31" s="8">
        <v>2130399</v>
      </c>
      <c r="E31" s="8" t="s">
        <v>325</v>
      </c>
      <c r="F31" s="8" t="s">
        <v>326</v>
      </c>
      <c r="G31" s="8" t="s">
        <v>327</v>
      </c>
      <c r="H31" s="9">
        <v>1454.37</v>
      </c>
    </row>
    <row r="32" ht="39" customHeight="1" spans="1:8">
      <c r="A32" s="10" t="s">
        <v>291</v>
      </c>
      <c r="B32" s="11" t="s">
        <v>328</v>
      </c>
      <c r="C32" s="12" t="s">
        <v>329</v>
      </c>
      <c r="D32" s="13">
        <v>2240299</v>
      </c>
      <c r="E32" s="26" t="s">
        <v>255</v>
      </c>
      <c r="F32" s="10" t="s">
        <v>294</v>
      </c>
      <c r="G32" s="29" t="s">
        <v>330</v>
      </c>
      <c r="H32" s="9">
        <v>4</v>
      </c>
    </row>
    <row r="33" ht="39" customHeight="1" spans="1:8">
      <c r="A33" s="10" t="s">
        <v>242</v>
      </c>
      <c r="B33" s="11" t="s">
        <v>331</v>
      </c>
      <c r="C33" s="12" t="s">
        <v>329</v>
      </c>
      <c r="D33" s="13">
        <v>2130306</v>
      </c>
      <c r="E33" s="15" t="s">
        <v>275</v>
      </c>
      <c r="F33" s="15" t="s">
        <v>276</v>
      </c>
      <c r="G33" s="30" t="s">
        <v>332</v>
      </c>
      <c r="H33" s="9">
        <v>3.64</v>
      </c>
    </row>
    <row r="34" s="1" customFormat="1" ht="45" customHeight="1" spans="1:8">
      <c r="A34" s="8" t="s">
        <v>287</v>
      </c>
      <c r="B34" s="7">
        <v>2704</v>
      </c>
      <c r="C34" s="31">
        <v>45470</v>
      </c>
      <c r="D34" s="8">
        <v>2109999</v>
      </c>
      <c r="E34" s="8" t="s">
        <v>224</v>
      </c>
      <c r="F34" s="8" t="s">
        <v>289</v>
      </c>
      <c r="G34" s="8" t="s">
        <v>333</v>
      </c>
      <c r="H34" s="9">
        <v>92.304</v>
      </c>
    </row>
    <row r="35" ht="39" customHeight="1" spans="1:8">
      <c r="A35" s="8" t="s">
        <v>242</v>
      </c>
      <c r="B35" s="7" t="s">
        <v>334</v>
      </c>
      <c r="C35" s="8" t="s">
        <v>335</v>
      </c>
      <c r="D35" s="8">
        <v>2139999</v>
      </c>
      <c r="E35" s="8" t="s">
        <v>336</v>
      </c>
      <c r="F35" s="8" t="s">
        <v>337</v>
      </c>
      <c r="G35" s="8" t="s">
        <v>338</v>
      </c>
      <c r="H35" s="9">
        <v>13</v>
      </c>
    </row>
    <row r="36" ht="39" customHeight="1" spans="1:8">
      <c r="A36" s="10" t="s">
        <v>291</v>
      </c>
      <c r="B36" s="11" t="s">
        <v>339</v>
      </c>
      <c r="C36" s="12" t="s">
        <v>340</v>
      </c>
      <c r="D36" s="32">
        <v>2010499</v>
      </c>
      <c r="E36" s="17" t="s">
        <v>341</v>
      </c>
      <c r="F36" s="15" t="s">
        <v>342</v>
      </c>
      <c r="G36" s="19" t="s">
        <v>343</v>
      </c>
      <c r="H36" s="9">
        <v>25.05</v>
      </c>
    </row>
    <row r="37" ht="39" customHeight="1" spans="1:8">
      <c r="A37" s="10" t="s">
        <v>227</v>
      </c>
      <c r="B37" s="11" t="s">
        <v>344</v>
      </c>
      <c r="C37" s="12" t="s">
        <v>345</v>
      </c>
      <c r="D37" s="13">
        <v>2240199</v>
      </c>
      <c r="E37" s="17" t="s">
        <v>285</v>
      </c>
      <c r="F37" s="15" t="s">
        <v>231</v>
      </c>
      <c r="G37" s="25" t="s">
        <v>286</v>
      </c>
      <c r="H37" s="9">
        <v>38.41</v>
      </c>
    </row>
    <row r="38" ht="39" customHeight="1" spans="1:8">
      <c r="A38" s="8" t="s">
        <v>221</v>
      </c>
      <c r="B38" s="7" t="s">
        <v>346</v>
      </c>
      <c r="C38" s="8" t="s">
        <v>347</v>
      </c>
      <c r="D38" s="8">
        <v>2240601</v>
      </c>
      <c r="E38" s="8" t="s">
        <v>260</v>
      </c>
      <c r="F38" s="8" t="s">
        <v>256</v>
      </c>
      <c r="G38" s="8" t="s">
        <v>348</v>
      </c>
      <c r="H38" s="9">
        <v>9.834938</v>
      </c>
    </row>
    <row r="39" ht="39" customHeight="1" spans="1:8">
      <c r="A39" s="10" t="s">
        <v>242</v>
      </c>
      <c r="B39" s="11" t="s">
        <v>349</v>
      </c>
      <c r="C39" s="12" t="s">
        <v>350</v>
      </c>
      <c r="D39" s="13">
        <v>2130306</v>
      </c>
      <c r="E39" s="33" t="s">
        <v>275</v>
      </c>
      <c r="F39" s="14" t="s">
        <v>276</v>
      </c>
      <c r="G39" s="22" t="s">
        <v>351</v>
      </c>
      <c r="H39" s="9">
        <v>51</v>
      </c>
    </row>
    <row r="40" ht="39" customHeight="1" spans="1:8">
      <c r="A40" s="8" t="s">
        <v>242</v>
      </c>
      <c r="B40" s="7" t="s">
        <v>352</v>
      </c>
      <c r="C40" s="8" t="s">
        <v>353</v>
      </c>
      <c r="D40" s="8">
        <v>2130306</v>
      </c>
      <c r="E40" s="8" t="s">
        <v>275</v>
      </c>
      <c r="F40" s="8" t="s">
        <v>276</v>
      </c>
      <c r="G40" s="8" t="s">
        <v>354</v>
      </c>
      <c r="H40" s="9">
        <v>95.883357</v>
      </c>
    </row>
    <row r="41" s="1" customFormat="1" ht="32" customHeight="1" spans="1:8">
      <c r="A41" s="34" t="s">
        <v>287</v>
      </c>
      <c r="B41" s="35">
        <v>3928</v>
      </c>
      <c r="C41" s="36">
        <v>45650</v>
      </c>
      <c r="D41" s="34">
        <v>2109999</v>
      </c>
      <c r="E41" s="34" t="s">
        <v>224</v>
      </c>
      <c r="F41" s="34" t="s">
        <v>289</v>
      </c>
      <c r="G41" s="34" t="s">
        <v>355</v>
      </c>
      <c r="H41" s="37">
        <v>92.304</v>
      </c>
    </row>
    <row r="42" ht="43" customHeight="1" spans="1:8">
      <c r="A42" s="6" t="s">
        <v>133</v>
      </c>
      <c r="B42" s="6"/>
      <c r="C42" s="6"/>
      <c r="D42" s="6"/>
      <c r="E42" s="6"/>
      <c r="F42" s="6"/>
      <c r="G42" s="6"/>
      <c r="H42" s="9">
        <f>SUM(H5:H41)</f>
        <v>4500.653572</v>
      </c>
    </row>
  </sheetData>
  <autoFilter xmlns:etc="http://www.wps.cn/officeDocument/2017/etCustomData" ref="A4:XEV42" etc:filterBottomFollowUsedRange="0">
    <extLst/>
  </autoFilter>
  <mergeCells count="2">
    <mergeCell ref="A2:H2"/>
    <mergeCell ref="A42:G42"/>
  </mergeCells>
  <dataValidations count="2">
    <dataValidation allowBlank="1" showInputMessage="1" showErrorMessage="1" sqref="A11 A19 A35 A37 A29:A30"/>
    <dataValidation type="list" allowBlank="1" showInputMessage="1" showErrorMessage="1" sqref="A26">
      <formula1>"行政政法和公务用车股,科教文股,社会保障股,农业股,工贸发展股,综合规划股"</formula1>
    </dataValidation>
  </dataValidations>
  <pageMargins left="0.747916666666667" right="0.393055555555556" top="0.668055555555556" bottom="0.393055555555556" header="0.313888888888889" footer="0.235416666666667"/>
  <pageSetup paperSize="9" scale="8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y</Company>
  <Application>Microsoft Excel</Application>
  <HeadingPairs>
    <vt:vector size="2" baseType="variant">
      <vt:variant>
        <vt:lpstr>工作表</vt:lpstr>
      </vt:variant>
      <vt:variant>
        <vt:i4>9</vt:i4>
      </vt:variant>
    </vt:vector>
  </HeadingPairs>
  <TitlesOfParts>
    <vt:vector size="9" baseType="lpstr">
      <vt:lpstr>一般收入</vt:lpstr>
      <vt:lpstr>一般支出</vt:lpstr>
      <vt:lpstr>基金收入</vt:lpstr>
      <vt:lpstr>基金支出</vt:lpstr>
      <vt:lpstr>社保基金</vt:lpstr>
      <vt:lpstr>债务限额</vt:lpstr>
      <vt:lpstr>新增债</vt:lpstr>
      <vt:lpstr>再融资</vt:lpstr>
      <vt:lpstr>预备费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苏红志</cp:lastModifiedBy>
  <cp:revision>1</cp:revision>
  <dcterms:created xsi:type="dcterms:W3CDTF">2002-11-16T08:17:00Z</dcterms:created>
  <cp:lastPrinted>2020-01-03T13:51:00Z</cp:lastPrinted>
  <dcterms:modified xsi:type="dcterms:W3CDTF">2025-01-07T02:47:26Z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CBC73431E1884612914090206E346C29_13</vt:lpwstr>
  </property>
</Properties>
</file>