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10755"/>
  </bookViews>
  <sheets>
    <sheet name="抗疫特别国债" sheetId="1" r:id="rId1"/>
    <sheet name="新增专项债券" sheetId="2" r:id="rId2"/>
    <sheet name="基金收入" sheetId="3" r:id="rId3"/>
    <sheet name="基金支出 " sheetId="4" r:id="rId4"/>
  </sheets>
  <definedNames>
    <definedName name="_xlnm._FilterDatabase" localSheetId="0" hidden="1">抗疫特别国债!$A$5:$H$8</definedName>
    <definedName name="_xlnm._FilterDatabase" localSheetId="1" hidden="1">新增专项债券!$A$5:$H$37</definedName>
    <definedName name="_xlnm.Print_Area" localSheetId="2">基金收入!$A$1:$G$24</definedName>
    <definedName name="_xlnm.Print_Area" localSheetId="0">抗疫特别国债!$A$1:$G$8</definedName>
    <definedName name="_xlnm.Print_Area" localSheetId="1">新增专项债券!$A$1:$G$37</definedName>
    <definedName name="_xlnm.Print_Titles" localSheetId="3">'基金支出 '!$1:$5</definedName>
    <definedName name="_xlnm.Print_Titles" localSheetId="0">抗疫特别国债!$1:$4</definedName>
    <definedName name="_xlnm.Print_Titles" localSheetId="1">新增专项债券!$1:$4</definedName>
    <definedName name="地区名称" localSheetId="3">#REF!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B24" i="3" l="1"/>
  <c r="C24" i="3"/>
  <c r="D24" i="3"/>
  <c r="F8" i="3" l="1"/>
  <c r="F8" i="4"/>
  <c r="F8" i="1"/>
  <c r="E44" i="4"/>
  <c r="E43" i="4"/>
  <c r="E42" i="4"/>
  <c r="C41" i="4"/>
  <c r="C45" i="4" s="1"/>
  <c r="B41" i="4"/>
  <c r="B45" i="4" s="1"/>
  <c r="D36" i="4"/>
  <c r="D35" i="4"/>
  <c r="D34" i="4"/>
  <c r="D33" i="4"/>
  <c r="D32" i="4"/>
  <c r="D31" i="4"/>
  <c r="D30" i="4"/>
  <c r="D29" i="4"/>
  <c r="D28" i="4"/>
  <c r="D27" i="4"/>
  <c r="D26" i="4"/>
  <c r="D25" i="4"/>
  <c r="E25" i="4" s="1"/>
  <c r="F25" i="4" s="1"/>
  <c r="D24" i="4"/>
  <c r="D23" i="4"/>
  <c r="D41" i="4" s="1"/>
  <c r="D22" i="4"/>
  <c r="D21" i="4"/>
  <c r="D20" i="4"/>
  <c r="E19" i="4"/>
  <c r="D19" i="4"/>
  <c r="D18" i="4"/>
  <c r="D17" i="4"/>
  <c r="D16" i="4"/>
  <c r="D15" i="4"/>
  <c r="D14" i="4"/>
  <c r="D13" i="4"/>
  <c r="D12" i="4"/>
  <c r="D11" i="4"/>
  <c r="D10" i="4"/>
  <c r="E9" i="4"/>
  <c r="F9" i="4" s="1"/>
  <c r="D9" i="4"/>
  <c r="D8" i="4"/>
  <c r="D7" i="4"/>
  <c r="E6" i="4"/>
  <c r="D6" i="4"/>
  <c r="E23" i="3"/>
  <c r="E22" i="3"/>
  <c r="E21" i="3"/>
  <c r="E18" i="3"/>
  <c r="E17" i="3"/>
  <c r="D17" i="3"/>
  <c r="C17" i="3"/>
  <c r="B17" i="3"/>
  <c r="E16" i="3"/>
  <c r="E15" i="3"/>
  <c r="E14" i="3"/>
  <c r="E11" i="3"/>
  <c r="E7" i="3"/>
  <c r="E6" i="3"/>
  <c r="F37" i="2"/>
  <c r="E24" i="3" l="1"/>
  <c r="F24" i="3" s="1"/>
  <c r="E41" i="4"/>
  <c r="D45" i="4"/>
  <c r="E45" i="4" l="1"/>
  <c r="F45" i="4" s="1"/>
  <c r="F41" i="4"/>
</calcChain>
</file>

<file path=xl/sharedStrings.xml><?xml version="1.0" encoding="utf-8"?>
<sst xmlns="http://schemas.openxmlformats.org/spreadsheetml/2006/main" count="273" uniqueCount="170">
  <si>
    <t>单位：万元</t>
  </si>
  <si>
    <t>序号</t>
  </si>
  <si>
    <t>单位</t>
  </si>
  <si>
    <t>项目名称</t>
  </si>
  <si>
    <t>科目</t>
  </si>
  <si>
    <t>科目名称</t>
  </si>
  <si>
    <t>债券额度</t>
  </si>
  <si>
    <t>债券类型</t>
  </si>
  <si>
    <t>佛山顺德（云浮新兴新成）产业转移工业园管理委员会</t>
  </si>
  <si>
    <t>新兴县镇村人居环境整治项目</t>
    <phoneticPr fontId="5" type="noConversion"/>
  </si>
  <si>
    <t>生态环境治理</t>
  </si>
  <si>
    <t>重大区域规划基础设施建设</t>
  </si>
  <si>
    <t>抗疫特别国债</t>
    <phoneticPr fontId="5" type="noConversion"/>
  </si>
  <si>
    <t>总计</t>
    <phoneticPr fontId="5" type="noConversion"/>
  </si>
  <si>
    <t>新成工业园·北园（三期）基础设施建设工程-东片区</t>
    <phoneticPr fontId="5" type="noConversion"/>
  </si>
  <si>
    <t>新成工业园·东园（东成片区）基础设施建设工程（一期）</t>
    <phoneticPr fontId="5" type="noConversion"/>
  </si>
  <si>
    <t>2020年抗疫特别国债资金安排情况表</t>
    <phoneticPr fontId="5" type="noConversion"/>
  </si>
  <si>
    <t>新兴县农业农村局</t>
    <phoneticPr fontId="5" type="noConversion"/>
  </si>
  <si>
    <t>新兴县国有资产管理办公室</t>
  </si>
  <si>
    <t>广东云浮（新兴）中医药职业学院工程</t>
    <phoneticPr fontId="4" type="noConversion"/>
  </si>
  <si>
    <t>其他地方自行试点项目收益专项债券收入安排的支出</t>
    <phoneticPr fontId="4" type="noConversion"/>
  </si>
  <si>
    <t>其他专项债券</t>
  </si>
  <si>
    <t>新成工业园北园（三期）基础设施建设工程-东片区</t>
    <phoneticPr fontId="4" type="noConversion"/>
  </si>
  <si>
    <t>其他地方自行试点项目收益专项债券收入安排的支出</t>
  </si>
  <si>
    <t>云浮市生态环境局新兴分局</t>
  </si>
  <si>
    <t>新兴县镇村生活污水处理设施建设项目</t>
    <phoneticPr fontId="4" type="noConversion"/>
  </si>
  <si>
    <t>新兴县新城镇人民政府</t>
  </si>
  <si>
    <t>新兴县新城镇农村生活污水处理设施建设工程（一期）</t>
  </si>
  <si>
    <t>3-2</t>
    <phoneticPr fontId="4" type="noConversion"/>
  </si>
  <si>
    <t>新兴县太平镇人民政府</t>
  </si>
  <si>
    <t>新兴县太平镇农村生活污水处理设施建设工程</t>
  </si>
  <si>
    <t>新兴县太平镇污水收集处理工程（太平圩镇区）项目</t>
  </si>
  <si>
    <t>3-4</t>
  </si>
  <si>
    <t>新兴县六祖镇人民政府</t>
  </si>
  <si>
    <t>新兴县六祖镇农村生态净水工程（四期）</t>
  </si>
  <si>
    <t>新兴县稔村镇人民政府</t>
  </si>
  <si>
    <t>稔村镇区生活污水处理厂</t>
  </si>
  <si>
    <t>3-6</t>
  </si>
  <si>
    <t>大沙河流域水环境综合治理项目（EPC）</t>
  </si>
  <si>
    <t>新兴县东成镇人民政府</t>
    <phoneticPr fontId="4" type="noConversion"/>
  </si>
  <si>
    <t>新兴县东成镇圩湿地公园及管网工程</t>
  </si>
  <si>
    <t>3-8</t>
  </si>
  <si>
    <t>新兴县天堂镇人民政府</t>
  </si>
  <si>
    <t>天堂镇2019年村级生活污水处理设施建设工程</t>
  </si>
  <si>
    <t>新兴县河头镇人民政府</t>
  </si>
  <si>
    <t>新兴县河头镇生活污水处理工程（镇级）</t>
  </si>
  <si>
    <t>3-10</t>
  </si>
  <si>
    <t>新兴县簕竹镇人民政府</t>
  </si>
  <si>
    <t>簕竹镇村一级生活污水处理及管网系统工程</t>
  </si>
  <si>
    <t>新兴县农业农村局</t>
  </si>
  <si>
    <t>云浮市新兴县2020年农村人居环境整治项目</t>
    <phoneticPr fontId="4" type="noConversion"/>
  </si>
  <si>
    <t>新兴县车岗镇人民政府</t>
  </si>
  <si>
    <t>车岗镇农村污水连片整治项目</t>
  </si>
  <si>
    <t>车岗镇农村污水连片整治项目（第二期）</t>
  </si>
  <si>
    <t>新兴县车岗镇农村生活污水连片整治项目（第三期）</t>
  </si>
  <si>
    <t>新兴县太平镇共成水库饮用水源一级保护区农村生活污水治理工程</t>
  </si>
  <si>
    <t>新兴县太平镇污水收集处理工程（河村居委、社圩村委15-18队）项目</t>
  </si>
  <si>
    <t>新兴县太平镇污水收集处理工程（马山社区、石岗村委）项目</t>
  </si>
  <si>
    <t>新兴县太平镇农村生活污水处理设施（二期）建设工程</t>
  </si>
  <si>
    <t>新兴县六祖镇农村生态净水工程（二期）</t>
  </si>
  <si>
    <t>新兴县六祖镇农村生态净水工程（三期）</t>
  </si>
  <si>
    <t>新兴县里洞镇人民政府</t>
  </si>
  <si>
    <t>云浮市新兴县里洞镇农村生态净水工程</t>
  </si>
  <si>
    <t>新兴县廻龙河水环境综合治理项目生活污水治理工程</t>
  </si>
  <si>
    <t>新兴县东成镇农村污水整治工程</t>
  </si>
  <si>
    <t>新兴县水台镇人民政府</t>
  </si>
  <si>
    <t>新兴县水台镇整镇推进镇村生活污水处理设施建设项目</t>
  </si>
  <si>
    <t>新兴县天堂镇内中人居环境整治工程（天堂小镇）</t>
  </si>
  <si>
    <t>天堂镇内洞生活污水处理设施及配套管网建设工程</t>
  </si>
  <si>
    <t>新兴县天堂镇农村生活污水处理建设工程</t>
  </si>
  <si>
    <t>新兴县河头镇22个村级污水处理工程</t>
  </si>
  <si>
    <t>簕竹镇村一级生活污水处理及管网系统工程（二期）</t>
  </si>
  <si>
    <t>总计</t>
    <phoneticPr fontId="4" type="noConversion"/>
  </si>
  <si>
    <t>2020年政府性基金收入调整情况表</t>
    <phoneticPr fontId="4" type="noConversion"/>
  </si>
  <si>
    <t>项目</t>
  </si>
  <si>
    <t>预算调整</t>
    <phoneticPr fontId="4" type="noConversion"/>
  </si>
  <si>
    <t>调整后
预算数</t>
    <phoneticPr fontId="4" type="noConversion"/>
  </si>
  <si>
    <t>与年初安排对比</t>
  </si>
  <si>
    <t>说明</t>
  </si>
  <si>
    <t>增、减额</t>
  </si>
  <si>
    <t>一、农业土地开发资金收入</t>
  </si>
  <si>
    <t>二、国有土地使用权出让金收入</t>
  </si>
  <si>
    <t xml:space="preserve">     土地出让价款收入</t>
    <phoneticPr fontId="4" type="noConversion"/>
  </si>
  <si>
    <t xml:space="preserve">     补缴的土地价款</t>
    <phoneticPr fontId="4" type="noConversion"/>
  </si>
  <si>
    <t xml:space="preserve">     缴纳新增建设用地土地有偿使用费</t>
    <phoneticPr fontId="4" type="noConversion"/>
  </si>
  <si>
    <t>三、彩票公益金收入</t>
  </si>
  <si>
    <t xml:space="preserve">     福利彩票公益金收入</t>
    <phoneticPr fontId="4" type="noConversion"/>
  </si>
  <si>
    <t xml:space="preserve">     体育彩票公益金收入</t>
    <phoneticPr fontId="4" type="noConversion"/>
  </si>
  <si>
    <t>四、城市基础设施配套费收入</t>
  </si>
  <si>
    <t>五、污水处理费收入</t>
  </si>
  <si>
    <t>六、其他政府性基金收入</t>
  </si>
  <si>
    <t>收入合计</t>
    <phoneticPr fontId="4" type="noConversion"/>
  </si>
  <si>
    <t xml:space="preserve">    政府性基金转移收入</t>
  </si>
  <si>
    <t xml:space="preserve">    上年结余收入</t>
  </si>
  <si>
    <t xml:space="preserve">    调入资金</t>
  </si>
  <si>
    <t xml:space="preserve">    债务转贷收入</t>
  </si>
  <si>
    <t>收入总计</t>
  </si>
  <si>
    <t>2020年政府性基金支出调整情况表</t>
    <phoneticPr fontId="4" type="noConversion"/>
  </si>
  <si>
    <t xml:space="preserve">      政府性基金转移支付</t>
  </si>
  <si>
    <t xml:space="preserve">      调出资金</t>
  </si>
  <si>
    <t xml:space="preserve">      债务还本支出</t>
  </si>
  <si>
    <t>支出总计</t>
  </si>
  <si>
    <t>增、减%</t>
  </si>
  <si>
    <t>2020年
预算数</t>
    <phoneticPr fontId="4" type="noConversion"/>
  </si>
  <si>
    <t>一、社会保障和就业支出</t>
    <phoneticPr fontId="4" type="noConversion"/>
  </si>
  <si>
    <t xml:space="preserve">     大中型水库移民后期扶持基金支出</t>
    <phoneticPr fontId="4" type="noConversion"/>
  </si>
  <si>
    <t xml:space="preserve">       移民补助</t>
    <phoneticPr fontId="4" type="noConversion"/>
  </si>
  <si>
    <t>二、城乡社区支出</t>
    <phoneticPr fontId="4" type="noConversion"/>
  </si>
  <si>
    <t xml:space="preserve">     国有土地使用权出让收入安排的支出</t>
    <phoneticPr fontId="4" type="noConversion"/>
  </si>
  <si>
    <t xml:space="preserve">       土地开发支出</t>
    <phoneticPr fontId="4" type="noConversion"/>
  </si>
  <si>
    <t xml:space="preserve">       城市建设支出</t>
    <phoneticPr fontId="4" type="noConversion"/>
  </si>
  <si>
    <t xml:space="preserve">     农业土地开发资金安排的支出</t>
    <phoneticPr fontId="4" type="noConversion"/>
  </si>
  <si>
    <t xml:space="preserve">     城市基础设施配套费安排的支出</t>
    <phoneticPr fontId="4" type="noConversion"/>
  </si>
  <si>
    <t xml:space="preserve">       城市公共设施</t>
    <phoneticPr fontId="4" type="noConversion"/>
  </si>
  <si>
    <t xml:space="preserve">       城市环境卫生</t>
    <phoneticPr fontId="4" type="noConversion"/>
  </si>
  <si>
    <t xml:space="preserve">       城市防洪</t>
    <phoneticPr fontId="4" type="noConversion"/>
  </si>
  <si>
    <t xml:space="preserve">       其他城市基础设施配套费安排的支出</t>
    <phoneticPr fontId="4" type="noConversion"/>
  </si>
  <si>
    <t xml:space="preserve">     污水处理费安排的支出</t>
    <phoneticPr fontId="4" type="noConversion"/>
  </si>
  <si>
    <t xml:space="preserve">       污水处理设施建设和运营</t>
    <phoneticPr fontId="4" type="noConversion"/>
  </si>
  <si>
    <t xml:space="preserve">       其他污水处理费安排的支出</t>
    <phoneticPr fontId="4" type="noConversion"/>
  </si>
  <si>
    <t>三、农林水支出</t>
    <phoneticPr fontId="4" type="noConversion"/>
  </si>
  <si>
    <t>四、其他支出</t>
    <phoneticPr fontId="4" type="noConversion"/>
  </si>
  <si>
    <t xml:space="preserve">     其他政府性基金及对应专项债务收入安排的支出</t>
    <phoneticPr fontId="4" type="noConversion"/>
  </si>
  <si>
    <t xml:space="preserve">     彩票公益金安排的支出</t>
    <phoneticPr fontId="4" type="noConversion"/>
  </si>
  <si>
    <t xml:space="preserve">       用于社会福利的彩票公益金支出</t>
    <phoneticPr fontId="4" type="noConversion"/>
  </si>
  <si>
    <t xml:space="preserve">       用于体育事业的彩票公益金支出</t>
    <phoneticPr fontId="4" type="noConversion"/>
  </si>
  <si>
    <t xml:space="preserve">       用于残疾人事业的彩票公益金支出</t>
    <phoneticPr fontId="4" type="noConversion"/>
  </si>
  <si>
    <t>五、债务付息支出</t>
    <phoneticPr fontId="4" type="noConversion"/>
  </si>
  <si>
    <t xml:space="preserve">     国有土地使用权出让金债务付息支出</t>
    <phoneticPr fontId="4" type="noConversion"/>
  </si>
  <si>
    <t>六、债务发行费用支出</t>
    <phoneticPr fontId="4" type="noConversion"/>
  </si>
  <si>
    <t xml:space="preserve">     地方政府专项债务发行费用支出</t>
    <phoneticPr fontId="4" type="noConversion"/>
  </si>
  <si>
    <t xml:space="preserve">       国有土地使用权出让金债务发行费用支出</t>
    <phoneticPr fontId="4" type="noConversion"/>
  </si>
  <si>
    <t xml:space="preserve">       其他地方自行试点项目收益专项债券发行费用支出</t>
    <phoneticPr fontId="4" type="noConversion"/>
  </si>
  <si>
    <t>七、抗疫特别国债安排的支出</t>
    <phoneticPr fontId="4" type="noConversion"/>
  </si>
  <si>
    <t xml:space="preserve">     基础设施建设</t>
    <phoneticPr fontId="4" type="noConversion"/>
  </si>
  <si>
    <t xml:space="preserve">       生态环境治理</t>
    <phoneticPr fontId="4" type="noConversion"/>
  </si>
  <si>
    <t xml:space="preserve">       重大区域规划基础设施建设</t>
    <phoneticPr fontId="4" type="noConversion"/>
  </si>
  <si>
    <t>支出合计</t>
    <phoneticPr fontId="4" type="noConversion"/>
  </si>
  <si>
    <r>
      <rPr>
        <b/>
        <sz val="11"/>
        <rFont val="宋体"/>
        <family val="3"/>
        <charset val="134"/>
        <scheme val="minor"/>
      </rPr>
      <t xml:space="preserve">      </t>
    </r>
    <r>
      <rPr>
        <sz val="11"/>
        <rFont val="宋体"/>
        <family val="3"/>
        <charset val="134"/>
        <scheme val="minor"/>
      </rPr>
      <t>农村基础设施建设支出</t>
    </r>
    <phoneticPr fontId="4" type="noConversion"/>
  </si>
  <si>
    <r>
      <rPr>
        <b/>
        <sz val="11"/>
        <rFont val="宋体"/>
        <family val="3"/>
        <charset val="134"/>
        <scheme val="minor"/>
      </rPr>
      <t xml:space="preserve">     </t>
    </r>
    <r>
      <rPr>
        <sz val="11"/>
        <rFont val="宋体"/>
        <family val="3"/>
        <charset val="134"/>
        <scheme val="minor"/>
      </rPr>
      <t>基础设施建设和经济发展</t>
    </r>
    <phoneticPr fontId="4" type="noConversion"/>
  </si>
  <si>
    <r>
      <t>3</t>
    </r>
    <r>
      <rPr>
        <sz val="11"/>
        <color indexed="8"/>
        <rFont val="宋体"/>
        <family val="3"/>
        <charset val="134"/>
        <scheme val="minor"/>
      </rPr>
      <t>-1</t>
    </r>
    <phoneticPr fontId="4" type="noConversion"/>
  </si>
  <si>
    <r>
      <t>3</t>
    </r>
    <r>
      <rPr>
        <sz val="11"/>
        <color indexed="8"/>
        <rFont val="宋体"/>
        <family val="3"/>
        <charset val="134"/>
        <scheme val="minor"/>
      </rPr>
      <t>-3</t>
    </r>
    <r>
      <rPr>
        <sz val="11"/>
        <color indexed="8"/>
        <rFont val="宋体"/>
        <family val="3"/>
        <charset val="134"/>
      </rPr>
      <t/>
    </r>
  </si>
  <si>
    <r>
      <t>3</t>
    </r>
    <r>
      <rPr>
        <sz val="11"/>
        <color indexed="8"/>
        <rFont val="宋体"/>
        <family val="3"/>
        <charset val="134"/>
        <scheme val="minor"/>
      </rPr>
      <t>-5</t>
    </r>
    <r>
      <rPr>
        <sz val="11"/>
        <color indexed="8"/>
        <rFont val="宋体"/>
        <family val="3"/>
        <charset val="134"/>
      </rPr>
      <t/>
    </r>
  </si>
  <si>
    <r>
      <t>3</t>
    </r>
    <r>
      <rPr>
        <sz val="11"/>
        <color indexed="8"/>
        <rFont val="宋体"/>
        <family val="3"/>
        <charset val="134"/>
        <scheme val="minor"/>
      </rPr>
      <t>-7</t>
    </r>
    <r>
      <rPr>
        <sz val="11"/>
        <color indexed="8"/>
        <rFont val="宋体"/>
        <family val="3"/>
        <charset val="134"/>
      </rPr>
      <t/>
    </r>
  </si>
  <si>
    <r>
      <t>3</t>
    </r>
    <r>
      <rPr>
        <sz val="11"/>
        <color indexed="8"/>
        <rFont val="宋体"/>
        <family val="3"/>
        <charset val="134"/>
        <scheme val="minor"/>
      </rPr>
      <t>-9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</si>
  <si>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</t>
    </r>
    <phoneticPr fontId="4" type="noConversion"/>
  </si>
  <si>
    <r>
      <t>4</t>
    </r>
    <r>
      <rPr>
        <sz val="11"/>
        <color indexed="8"/>
        <rFont val="宋体"/>
        <family val="3"/>
        <charset val="134"/>
        <scheme val="minor"/>
      </rPr>
      <t>-2</t>
    </r>
    <phoneticPr fontId="4" type="noConversion"/>
  </si>
  <si>
    <r>
      <t>4</t>
    </r>
    <r>
      <rPr>
        <sz val="11"/>
        <color indexed="8"/>
        <rFont val="宋体"/>
        <family val="3"/>
        <charset val="134"/>
        <scheme val="minor"/>
      </rPr>
      <t>-3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</si>
  <si>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-4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</si>
  <si>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-5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</si>
  <si>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-6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</si>
  <si>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-7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</si>
  <si>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-8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</si>
  <si>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-9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</si>
  <si>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-10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</si>
  <si>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-11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</si>
  <si>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-12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</si>
  <si>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-13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</si>
  <si>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-14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</si>
  <si>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-15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</si>
  <si>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-16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</si>
  <si>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-17</t>
    </r>
    <r>
      <rPr>
        <sz val="11"/>
        <color indexed="8"/>
        <rFont val="宋体"/>
        <family val="3"/>
        <charset val="134"/>
      </rPr>
      <t/>
    </r>
  </si>
  <si>
    <r>
      <t>4</t>
    </r>
    <r>
      <rPr>
        <sz val="11"/>
        <color indexed="8"/>
        <rFont val="宋体"/>
        <family val="3"/>
        <charset val="134"/>
        <scheme val="minor"/>
      </rPr>
      <t>-18</t>
    </r>
    <r>
      <rPr>
        <sz val="11"/>
        <color indexed="8"/>
        <rFont val="宋体"/>
        <family val="3"/>
        <charset val="134"/>
      </rPr>
      <t/>
    </r>
  </si>
  <si>
    <t>2020年8月地方政府新增债券转贷资金安排情况表</t>
    <phoneticPr fontId="4" type="noConversion"/>
  </si>
  <si>
    <t xml:space="preserve">      上级补助收入</t>
    <phoneticPr fontId="5" type="noConversion"/>
  </si>
  <si>
    <t xml:space="preserve">      下级上解收入</t>
    <phoneticPr fontId="5" type="noConversion"/>
  </si>
  <si>
    <t>附件2</t>
    <phoneticPr fontId="4" type="noConversion"/>
  </si>
  <si>
    <t>附件1</t>
    <phoneticPr fontId="5" type="noConversion"/>
  </si>
  <si>
    <t>附件3</t>
    <phoneticPr fontId="4" type="noConversion"/>
  </si>
  <si>
    <t>附件4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</si>
</sst>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#,##0_);[Red]\(#,##0\)"/>
    <numFmt numFmtId="178" formatCode="#,##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 applyProtection="0"/>
  </cellStyleXfs>
  <cellXfs count="117">
    <xf numFmtId="0" fontId="0" fillId="0" borderId="0" xfId="0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6" fillId="3" borderId="1" xfId="4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177" fontId="6" fillId="0" borderId="1" xfId="4" applyNumberFormat="1" applyFont="1" applyFill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177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177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4" applyFont="1" applyAlignment="1">
      <alignment vertical="center" wrapText="1"/>
    </xf>
    <xf numFmtId="0" fontId="1" fillId="0" borderId="0" xfId="4" applyFont="1" applyFill="1" applyAlignment="1">
      <alignment horizontal="left" vertical="center" wrapText="1"/>
    </xf>
    <xf numFmtId="0" fontId="1" fillId="2" borderId="0" xfId="4" applyFont="1" applyFill="1" applyAlignment="1">
      <alignment horizontal="left" vertical="center" wrapText="1"/>
    </xf>
    <xf numFmtId="0" fontId="1" fillId="0" borderId="0" xfId="4" applyFont="1" applyFill="1" applyAlignment="1">
      <alignment horizontal="center" vertical="center" wrapText="1"/>
    </xf>
    <xf numFmtId="176" fontId="1" fillId="0" borderId="0" xfId="4" applyNumberFormat="1" applyFont="1" applyFill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  <xf numFmtId="0" fontId="1" fillId="0" borderId="0" xfId="4" applyFont="1" applyFill="1" applyBorder="1" applyAlignment="1">
      <alignment horizontal="right" vertical="center" wrapText="1"/>
    </xf>
    <xf numFmtId="0" fontId="8" fillId="0" borderId="0" xfId="14" applyFont="1" applyAlignment="1">
      <alignment vertical="center"/>
    </xf>
    <xf numFmtId="0" fontId="9" fillId="0" borderId="0" xfId="14" applyFont="1"/>
    <xf numFmtId="0" fontId="8" fillId="0" borderId="0" xfId="14" applyFont="1"/>
    <xf numFmtId="0" fontId="8" fillId="0" borderId="0" xfId="14" applyFont="1" applyAlignment="1">
      <alignment horizontal="right" vertical="center"/>
    </xf>
    <xf numFmtId="0" fontId="8" fillId="0" borderId="0" xfId="14" applyFont="1" applyAlignment="1">
      <alignment horizontal="center"/>
    </xf>
    <xf numFmtId="0" fontId="12" fillId="0" borderId="0" xfId="14" applyFont="1"/>
    <xf numFmtId="0" fontId="11" fillId="0" borderId="0" xfId="14" applyFont="1"/>
    <xf numFmtId="0" fontId="11" fillId="0" borderId="1" xfId="14" applyFont="1" applyBorder="1" applyAlignment="1">
      <alignment horizontal="center" vertical="center"/>
    </xf>
    <xf numFmtId="0" fontId="11" fillId="0" borderId="1" xfId="14" applyFont="1" applyBorder="1" applyAlignment="1">
      <alignment horizontal="center"/>
    </xf>
    <xf numFmtId="0" fontId="13" fillId="0" borderId="1" xfId="14" applyFont="1" applyBorder="1" applyAlignment="1">
      <alignment vertical="center"/>
    </xf>
    <xf numFmtId="178" fontId="15" fillId="0" borderId="1" xfId="14" applyNumberFormat="1" applyFont="1" applyBorder="1" applyAlignment="1">
      <alignment vertical="center"/>
    </xf>
    <xf numFmtId="0" fontId="12" fillId="0" borderId="1" xfId="14" applyFont="1" applyBorder="1" applyAlignment="1"/>
    <xf numFmtId="2" fontId="12" fillId="0" borderId="1" xfId="14" applyNumberFormat="1" applyFont="1" applyBorder="1" applyAlignment="1"/>
    <xf numFmtId="0" fontId="16" fillId="0" borderId="1" xfId="14" applyFont="1" applyBorder="1"/>
    <xf numFmtId="0" fontId="8" fillId="0" borderId="1" xfId="14" applyFont="1" applyBorder="1" applyAlignment="1">
      <alignment vertical="center"/>
    </xf>
    <xf numFmtId="178" fontId="9" fillId="0" borderId="1" xfId="14" applyNumberFormat="1" applyFont="1" applyBorder="1" applyAlignment="1">
      <alignment vertical="center"/>
    </xf>
    <xf numFmtId="0" fontId="16" fillId="0" borderId="1" xfId="14" applyFont="1" applyBorder="1" applyAlignment="1">
      <alignment wrapText="1"/>
    </xf>
    <xf numFmtId="0" fontId="13" fillId="3" borderId="1" xfId="14" applyFont="1" applyFill="1" applyBorder="1" applyAlignment="1">
      <alignment horizontal="center" vertical="center"/>
    </xf>
    <xf numFmtId="178" fontId="15" fillId="3" borderId="1" xfId="14" applyNumberFormat="1" applyFont="1" applyFill="1" applyBorder="1" applyAlignment="1">
      <alignment vertical="center"/>
    </xf>
    <xf numFmtId="0" fontId="11" fillId="0" borderId="1" xfId="14" applyFont="1" applyBorder="1" applyAlignment="1"/>
    <xf numFmtId="2" fontId="11" fillId="0" borderId="1" xfId="14" applyNumberFormat="1" applyFont="1" applyBorder="1" applyAlignment="1"/>
    <xf numFmtId="0" fontId="17" fillId="0" borderId="1" xfId="14" applyFont="1" applyBorder="1" applyAlignment="1">
      <alignment wrapText="1"/>
    </xf>
    <xf numFmtId="0" fontId="13" fillId="0" borderId="1" xfId="14" applyFont="1" applyFill="1" applyBorder="1" applyAlignment="1">
      <alignment vertical="center"/>
    </xf>
    <xf numFmtId="0" fontId="18" fillId="0" borderId="1" xfId="14" applyFont="1" applyBorder="1" applyAlignment="1"/>
    <xf numFmtId="0" fontId="17" fillId="0" borderId="1" xfId="14" applyFont="1" applyBorder="1"/>
    <xf numFmtId="0" fontId="19" fillId="0" borderId="0" xfId="14" applyFont="1"/>
    <xf numFmtId="3" fontId="13" fillId="4" borderId="1" xfId="14" applyNumberFormat="1" applyFont="1" applyFill="1" applyBorder="1" applyAlignment="1" applyProtection="1">
      <alignment vertical="center"/>
      <protection locked="0"/>
    </xf>
    <xf numFmtId="178" fontId="9" fillId="0" borderId="1" xfId="14" applyNumberFormat="1" applyFont="1" applyBorder="1" applyAlignment="1">
      <alignment horizontal="right" vertical="center"/>
    </xf>
    <xf numFmtId="0" fontId="19" fillId="0" borderId="1" xfId="14" applyNumberFormat="1" applyFont="1" applyBorder="1" applyAlignment="1">
      <alignment horizontal="right" vertical="center"/>
    </xf>
    <xf numFmtId="2" fontId="12" fillId="0" borderId="1" xfId="14" applyNumberFormat="1" applyFont="1" applyBorder="1" applyAlignment="1">
      <alignment horizontal="right" vertical="center"/>
    </xf>
    <xf numFmtId="0" fontId="12" fillId="0" borderId="1" xfId="14" applyFont="1" applyBorder="1" applyAlignment="1">
      <alignment vertical="center"/>
    </xf>
    <xf numFmtId="0" fontId="12" fillId="0" borderId="1" xfId="14" applyFont="1" applyBorder="1" applyAlignment="1">
      <alignment horizontal="right" vertical="center"/>
    </xf>
    <xf numFmtId="3" fontId="8" fillId="4" borderId="1" xfId="14" applyNumberFormat="1" applyFont="1" applyFill="1" applyBorder="1" applyAlignment="1" applyProtection="1">
      <alignment vertical="center"/>
      <protection locked="0"/>
    </xf>
    <xf numFmtId="178" fontId="8" fillId="0" borderId="1" xfId="14" applyNumberFormat="1" applyFont="1" applyFill="1" applyBorder="1" applyAlignment="1">
      <alignment horizontal="right" vertical="center"/>
    </xf>
    <xf numFmtId="0" fontId="13" fillId="3" borderId="1" xfId="14" applyFont="1" applyFill="1" applyBorder="1" applyAlignment="1" applyProtection="1">
      <alignment horizontal="center" vertical="center"/>
      <protection locked="0"/>
    </xf>
    <xf numFmtId="178" fontId="15" fillId="3" borderId="1" xfId="14" applyNumberFormat="1" applyFont="1" applyFill="1" applyBorder="1" applyAlignment="1">
      <alignment horizontal="right" vertical="center"/>
    </xf>
    <xf numFmtId="0" fontId="13" fillId="4" borderId="1" xfId="14" applyFont="1" applyFill="1" applyBorder="1" applyAlignment="1" applyProtection="1">
      <alignment vertical="center"/>
      <protection locked="0"/>
    </xf>
    <xf numFmtId="0" fontId="18" fillId="0" borderId="1" xfId="14" applyFont="1" applyBorder="1" applyAlignment="1">
      <alignment horizontal="right" vertical="center"/>
    </xf>
    <xf numFmtId="0" fontId="11" fillId="0" borderId="1" xfId="14" applyFont="1" applyBorder="1" applyAlignment="1">
      <alignment vertical="center"/>
    </xf>
    <xf numFmtId="43" fontId="1" fillId="0" borderId="0" xfId="4" applyNumberFormat="1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43" fontId="1" fillId="0" borderId="1" xfId="13" applyFont="1" applyFill="1" applyBorder="1" applyAlignment="1">
      <alignment horizontal="center" vertical="center" wrapText="1"/>
    </xf>
    <xf numFmtId="43" fontId="6" fillId="0" borderId="1" xfId="13" applyFont="1" applyFill="1" applyBorder="1" applyAlignment="1">
      <alignment horizontal="center" vertical="center" wrapText="1"/>
    </xf>
    <xf numFmtId="0" fontId="20" fillId="0" borderId="0" xfId="4" applyFont="1" applyFill="1" applyAlignment="1">
      <alignment horizontal="left" vertical="center" wrapText="1"/>
    </xf>
    <xf numFmtId="0" fontId="20" fillId="2" borderId="0" xfId="4" applyFont="1" applyFill="1" applyAlignment="1">
      <alignment horizontal="left" vertical="center" wrapText="1"/>
    </xf>
    <xf numFmtId="0" fontId="20" fillId="0" borderId="0" xfId="4" applyFont="1" applyFill="1" applyAlignment="1">
      <alignment horizontal="center" vertical="center" wrapText="1"/>
    </xf>
    <xf numFmtId="0" fontId="20" fillId="2" borderId="0" xfId="4" applyFont="1" applyFill="1" applyAlignment="1">
      <alignment horizontal="center" vertical="center" wrapText="1"/>
    </xf>
    <xf numFmtId="176" fontId="20" fillId="0" borderId="0" xfId="4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76" fontId="20" fillId="0" borderId="0" xfId="0" applyNumberFormat="1" applyFont="1" applyFill="1" applyAlignment="1">
      <alignment horizontal="center" vertical="center" wrapText="1"/>
    </xf>
    <xf numFmtId="0" fontId="12" fillId="0" borderId="0" xfId="14" applyFont="1" applyAlignment="1">
      <alignment vertical="center"/>
    </xf>
    <xf numFmtId="0" fontId="8" fillId="4" borderId="1" xfId="14" applyFont="1" applyFill="1" applyBorder="1" applyAlignment="1" applyProtection="1">
      <alignment vertical="center"/>
      <protection locked="0"/>
    </xf>
    <xf numFmtId="0" fontId="21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0" borderId="0" xfId="4" applyFont="1" applyFill="1" applyAlignment="1">
      <alignment horizontal="center" vertical="center" wrapText="1"/>
    </xf>
    <xf numFmtId="43" fontId="6" fillId="3" borderId="4" xfId="13" applyFont="1" applyFill="1" applyBorder="1" applyAlignment="1">
      <alignment horizontal="center" vertical="center" wrapText="1"/>
    </xf>
    <xf numFmtId="43" fontId="6" fillId="3" borderId="5" xfId="13" applyFont="1" applyFill="1" applyBorder="1" applyAlignment="1">
      <alignment horizontal="center" vertical="center" wrapText="1"/>
    </xf>
    <xf numFmtId="43" fontId="6" fillId="3" borderId="6" xfId="13" applyFont="1" applyFill="1" applyBorder="1" applyAlignment="1">
      <alignment horizontal="center" vertical="center" wrapText="1"/>
    </xf>
    <xf numFmtId="0" fontId="10" fillId="0" borderId="0" xfId="14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3" fillId="3" borderId="1" xfId="14" applyFont="1" applyFill="1" applyBorder="1" applyAlignment="1">
      <alignment horizontal="center" vertical="center"/>
    </xf>
    <xf numFmtId="0" fontId="14" fillId="3" borderId="1" xfId="14" applyFont="1" applyFill="1" applyBorder="1" applyAlignment="1">
      <alignment horizontal="center" vertical="center" wrapText="1"/>
    </xf>
    <xf numFmtId="0" fontId="15" fillId="3" borderId="1" xfId="14" applyFont="1" applyFill="1" applyBorder="1" applyAlignment="1">
      <alignment horizontal="center" vertical="center" wrapText="1"/>
    </xf>
    <xf numFmtId="0" fontId="13" fillId="3" borderId="1" xfId="14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/>
    </xf>
    <xf numFmtId="0" fontId="13" fillId="3" borderId="2" xfId="14" applyFont="1" applyFill="1" applyBorder="1" applyAlignment="1">
      <alignment horizontal="center" vertical="center"/>
    </xf>
    <xf numFmtId="0" fontId="13" fillId="3" borderId="3" xfId="14" applyFont="1" applyFill="1" applyBorder="1" applyAlignment="1">
      <alignment horizontal="center" vertical="center"/>
    </xf>
    <xf numFmtId="0" fontId="14" fillId="3" borderId="2" xfId="14" applyFont="1" applyFill="1" applyBorder="1" applyAlignment="1">
      <alignment horizontal="center" vertical="center" wrapText="1"/>
    </xf>
    <xf numFmtId="0" fontId="15" fillId="3" borderId="3" xfId="14" applyFont="1" applyFill="1" applyBorder="1" applyAlignment="1">
      <alignment horizontal="center" vertical="center" wrapText="1"/>
    </xf>
    <xf numFmtId="0" fontId="14" fillId="3" borderId="3" xfId="14" applyFont="1" applyFill="1" applyBorder="1" applyAlignment="1">
      <alignment horizontal="center" vertical="center" wrapText="1"/>
    </xf>
    <xf numFmtId="0" fontId="13" fillId="3" borderId="2" xfId="14" applyFont="1" applyFill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/>
    </xf>
    <xf numFmtId="0" fontId="11" fillId="0" borderId="3" xfId="14" applyFont="1" applyBorder="1" applyAlignment="1">
      <alignment horizontal="center" vertical="center"/>
    </xf>
  </cellXfs>
  <cellStyles count="16">
    <cellStyle name="常规" xfId="0" builtinId="0"/>
    <cellStyle name="常规 10" xfId="4"/>
    <cellStyle name="常规 11" xfId="5"/>
    <cellStyle name="常规 14" xfId="6"/>
    <cellStyle name="常规 16" xfId="2"/>
    <cellStyle name="常规 17" xfId="7"/>
    <cellStyle name="常规 2" xfId="8"/>
    <cellStyle name="常规 2 2" xfId="15"/>
    <cellStyle name="常规 3" xfId="9"/>
    <cellStyle name="常规 4" xfId="10"/>
    <cellStyle name="常规 5" xfId="11"/>
    <cellStyle name="常规 6" xfId="14"/>
    <cellStyle name="常规 6 2" xfId="1"/>
    <cellStyle name="常规 7" xfId="12"/>
    <cellStyle name="常规 7 2" xfId="3"/>
    <cellStyle name="千位分隔 2" xfId="1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/>
  </sheetViews>
  <sheetFormatPr defaultColWidth="9" defaultRowHeight="13.5"/>
  <cols>
    <col min="1" max="1" width="6.75" style="18" customWidth="1"/>
    <col min="2" max="2" width="16.5" style="87" customWidth="1"/>
    <col min="3" max="3" width="31.375" style="88" customWidth="1"/>
    <col min="4" max="4" width="9.25" style="89" customWidth="1"/>
    <col min="5" max="5" width="17.125" style="88" customWidth="1"/>
    <col min="6" max="6" width="10.5" style="91" customWidth="1"/>
    <col min="7" max="7" width="13.625" style="91" customWidth="1"/>
    <col min="8" max="8" width="17.25" style="18" customWidth="1"/>
    <col min="9" max="9" width="12.625" style="18"/>
    <col min="10" max="16384" width="9" style="18"/>
  </cols>
  <sheetData>
    <row r="1" spans="1:8" ht="17.100000000000001" customHeight="1">
      <c r="A1" s="19" t="s">
        <v>167</v>
      </c>
      <c r="B1" s="19"/>
      <c r="C1" s="20"/>
      <c r="D1" s="21"/>
      <c r="E1" s="20"/>
      <c r="F1" s="22"/>
      <c r="G1" s="22"/>
    </row>
    <row r="2" spans="1:8" ht="36" customHeight="1">
      <c r="A2" s="94" t="s">
        <v>16</v>
      </c>
      <c r="B2" s="94"/>
      <c r="C2" s="94"/>
      <c r="D2" s="94"/>
      <c r="E2" s="94"/>
      <c r="F2" s="94"/>
      <c r="G2" s="94"/>
    </row>
    <row r="3" spans="1:8" ht="17.100000000000001" customHeight="1">
      <c r="B3" s="23"/>
      <c r="C3" s="23"/>
      <c r="D3" s="23"/>
      <c r="E3" s="24"/>
      <c r="F3" s="23"/>
      <c r="G3" s="25" t="s">
        <v>0</v>
      </c>
    </row>
    <row r="4" spans="1:8" ht="43.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8" s="86" customFormat="1" ht="43.5" customHeight="1">
      <c r="A5" s="82">
        <v>1</v>
      </c>
      <c r="B5" s="3" t="s">
        <v>17</v>
      </c>
      <c r="C5" s="3" t="s">
        <v>9</v>
      </c>
      <c r="D5" s="3">
        <v>2340108</v>
      </c>
      <c r="E5" s="83" t="s">
        <v>10</v>
      </c>
      <c r="F5" s="84">
        <v>5000</v>
      </c>
      <c r="G5" s="3" t="s">
        <v>12</v>
      </c>
      <c r="H5" s="85"/>
    </row>
    <row r="6" spans="1:8" s="86" customFormat="1" ht="43.5" customHeight="1">
      <c r="A6" s="82">
        <v>2</v>
      </c>
      <c r="B6" s="3" t="s">
        <v>8</v>
      </c>
      <c r="C6" s="3" t="s">
        <v>14</v>
      </c>
      <c r="D6" s="3">
        <v>2340111</v>
      </c>
      <c r="E6" s="83" t="s">
        <v>11</v>
      </c>
      <c r="F6" s="84">
        <v>8000</v>
      </c>
      <c r="G6" s="3" t="s">
        <v>12</v>
      </c>
      <c r="H6" s="85"/>
    </row>
    <row r="7" spans="1:8" s="86" customFormat="1" ht="43.5" customHeight="1">
      <c r="A7" s="82">
        <v>3</v>
      </c>
      <c r="B7" s="3" t="s">
        <v>8</v>
      </c>
      <c r="C7" s="3" t="s">
        <v>15</v>
      </c>
      <c r="D7" s="3">
        <v>2340111</v>
      </c>
      <c r="E7" s="83" t="s">
        <v>11</v>
      </c>
      <c r="F7" s="84">
        <v>5400</v>
      </c>
      <c r="G7" s="3" t="s">
        <v>12</v>
      </c>
      <c r="H7" s="85"/>
    </row>
    <row r="8" spans="1:8" s="86" customFormat="1" ht="43.5" customHeight="1">
      <c r="A8" s="95" t="s">
        <v>13</v>
      </c>
      <c r="B8" s="96"/>
      <c r="C8" s="96"/>
      <c r="D8" s="96"/>
      <c r="E8" s="97"/>
      <c r="F8" s="2">
        <f>SUM(F5:F7)</f>
        <v>18400</v>
      </c>
      <c r="G8" s="4"/>
      <c r="H8" s="85"/>
    </row>
    <row r="11" spans="1:8" ht="15" customHeight="1">
      <c r="F11" s="90"/>
      <c r="G11" s="90"/>
    </row>
    <row r="13" spans="1:8" s="89" customFormat="1" ht="12">
      <c r="B13" s="87"/>
      <c r="C13" s="88"/>
      <c r="E13" s="88"/>
      <c r="F13" s="91"/>
      <c r="G13" s="91"/>
    </row>
    <row r="14" spans="1:8" s="89" customFormat="1" ht="12">
      <c r="B14" s="87"/>
      <c r="C14" s="88"/>
      <c r="E14" s="88"/>
      <c r="F14" s="91"/>
      <c r="G14" s="91"/>
    </row>
    <row r="15" spans="1:8" s="89" customFormat="1" ht="12">
      <c r="B15" s="87"/>
      <c r="C15" s="88"/>
      <c r="E15" s="88"/>
      <c r="F15" s="91"/>
      <c r="G15" s="91"/>
    </row>
    <row r="16" spans="1:8" s="89" customFormat="1" ht="12">
      <c r="B16" s="87"/>
      <c r="C16" s="88"/>
      <c r="E16" s="88"/>
      <c r="F16" s="91"/>
      <c r="G16" s="91"/>
    </row>
    <row r="17" spans="2:7" s="89" customFormat="1" ht="12">
      <c r="B17" s="87"/>
      <c r="C17" s="88"/>
      <c r="E17" s="88"/>
      <c r="F17" s="91"/>
      <c r="G17" s="91"/>
    </row>
    <row r="18" spans="2:7" s="89" customFormat="1" ht="12">
      <c r="B18" s="87"/>
      <c r="C18" s="88"/>
      <c r="E18" s="88"/>
      <c r="F18" s="91"/>
      <c r="G18" s="91"/>
    </row>
    <row r="19" spans="2:7" s="89" customFormat="1" ht="12">
      <c r="B19" s="87"/>
      <c r="C19" s="88"/>
      <c r="E19" s="88"/>
      <c r="F19" s="91"/>
      <c r="G19" s="91"/>
    </row>
  </sheetData>
  <mergeCells count="2">
    <mergeCell ref="A2:G2"/>
    <mergeCell ref="A8:E8"/>
  </mergeCells>
  <phoneticPr fontId="5" type="noConversion"/>
  <printOptions horizontalCentered="1"/>
  <pageMargins left="0.98425196850393704" right="0.98425196850393704" top="0.74803149606299213" bottom="0.74803149606299213" header="0.31496062992125984" footer="0.31496062992125984"/>
  <pageSetup paperSize="9" scale="77" firstPageNumber="4" fitToHeight="0" orientation="portrait" useFirstPageNumber="1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selection activeCell="N17" sqref="M17:N17"/>
    </sheetView>
  </sheetViews>
  <sheetFormatPr defaultRowHeight="13.5"/>
  <cols>
    <col min="1" max="1" width="6.75" style="26" customWidth="1"/>
    <col min="2" max="2" width="16.5" style="77" customWidth="1"/>
    <col min="3" max="3" width="31.375" style="78" customWidth="1"/>
    <col min="4" max="4" width="9.25" style="79" customWidth="1"/>
    <col min="5" max="5" width="17.125" style="78" customWidth="1"/>
    <col min="6" max="6" width="10.5" style="81" customWidth="1"/>
    <col min="7" max="7" width="13.625" style="81" customWidth="1"/>
    <col min="8" max="8" width="17.25" style="26" customWidth="1"/>
    <col min="9" max="256" width="9" style="26"/>
    <col min="257" max="257" width="6.75" style="26" customWidth="1"/>
    <col min="258" max="258" width="16.5" style="26" customWidth="1"/>
    <col min="259" max="259" width="31.375" style="26" customWidth="1"/>
    <col min="260" max="260" width="9.25" style="26" customWidth="1"/>
    <col min="261" max="261" width="17.125" style="26" customWidth="1"/>
    <col min="262" max="262" width="10.5" style="26" customWidth="1"/>
    <col min="263" max="263" width="13.625" style="26" customWidth="1"/>
    <col min="264" max="264" width="17.25" style="26" customWidth="1"/>
    <col min="265" max="512" width="9" style="26"/>
    <col min="513" max="513" width="6.75" style="26" customWidth="1"/>
    <col min="514" max="514" width="16.5" style="26" customWidth="1"/>
    <col min="515" max="515" width="31.375" style="26" customWidth="1"/>
    <col min="516" max="516" width="9.25" style="26" customWidth="1"/>
    <col min="517" max="517" width="17.125" style="26" customWidth="1"/>
    <col min="518" max="518" width="10.5" style="26" customWidth="1"/>
    <col min="519" max="519" width="13.625" style="26" customWidth="1"/>
    <col min="520" max="520" width="17.25" style="26" customWidth="1"/>
    <col min="521" max="768" width="9" style="26"/>
    <col min="769" max="769" width="6.75" style="26" customWidth="1"/>
    <col min="770" max="770" width="16.5" style="26" customWidth="1"/>
    <col min="771" max="771" width="31.375" style="26" customWidth="1"/>
    <col min="772" max="772" width="9.25" style="26" customWidth="1"/>
    <col min="773" max="773" width="17.125" style="26" customWidth="1"/>
    <col min="774" max="774" width="10.5" style="26" customWidth="1"/>
    <col min="775" max="775" width="13.625" style="26" customWidth="1"/>
    <col min="776" max="776" width="17.25" style="26" customWidth="1"/>
    <col min="777" max="1024" width="9" style="26"/>
    <col min="1025" max="1025" width="6.75" style="26" customWidth="1"/>
    <col min="1026" max="1026" width="16.5" style="26" customWidth="1"/>
    <col min="1027" max="1027" width="31.375" style="26" customWidth="1"/>
    <col min="1028" max="1028" width="9.25" style="26" customWidth="1"/>
    <col min="1029" max="1029" width="17.125" style="26" customWidth="1"/>
    <col min="1030" max="1030" width="10.5" style="26" customWidth="1"/>
    <col min="1031" max="1031" width="13.625" style="26" customWidth="1"/>
    <col min="1032" max="1032" width="17.25" style="26" customWidth="1"/>
    <col min="1033" max="1280" width="9" style="26"/>
    <col min="1281" max="1281" width="6.75" style="26" customWidth="1"/>
    <col min="1282" max="1282" width="16.5" style="26" customWidth="1"/>
    <col min="1283" max="1283" width="31.375" style="26" customWidth="1"/>
    <col min="1284" max="1284" width="9.25" style="26" customWidth="1"/>
    <col min="1285" max="1285" width="17.125" style="26" customWidth="1"/>
    <col min="1286" max="1286" width="10.5" style="26" customWidth="1"/>
    <col min="1287" max="1287" width="13.625" style="26" customWidth="1"/>
    <col min="1288" max="1288" width="17.25" style="26" customWidth="1"/>
    <col min="1289" max="1536" width="9" style="26"/>
    <col min="1537" max="1537" width="6.75" style="26" customWidth="1"/>
    <col min="1538" max="1538" width="16.5" style="26" customWidth="1"/>
    <col min="1539" max="1539" width="31.375" style="26" customWidth="1"/>
    <col min="1540" max="1540" width="9.25" style="26" customWidth="1"/>
    <col min="1541" max="1541" width="17.125" style="26" customWidth="1"/>
    <col min="1542" max="1542" width="10.5" style="26" customWidth="1"/>
    <col min="1543" max="1543" width="13.625" style="26" customWidth="1"/>
    <col min="1544" max="1544" width="17.25" style="26" customWidth="1"/>
    <col min="1545" max="1792" width="9" style="26"/>
    <col min="1793" max="1793" width="6.75" style="26" customWidth="1"/>
    <col min="1794" max="1794" width="16.5" style="26" customWidth="1"/>
    <col min="1795" max="1795" width="31.375" style="26" customWidth="1"/>
    <col min="1796" max="1796" width="9.25" style="26" customWidth="1"/>
    <col min="1797" max="1797" width="17.125" style="26" customWidth="1"/>
    <col min="1798" max="1798" width="10.5" style="26" customWidth="1"/>
    <col min="1799" max="1799" width="13.625" style="26" customWidth="1"/>
    <col min="1800" max="1800" width="17.25" style="26" customWidth="1"/>
    <col min="1801" max="2048" width="9" style="26"/>
    <col min="2049" max="2049" width="6.75" style="26" customWidth="1"/>
    <col min="2050" max="2050" width="16.5" style="26" customWidth="1"/>
    <col min="2051" max="2051" width="31.375" style="26" customWidth="1"/>
    <col min="2052" max="2052" width="9.25" style="26" customWidth="1"/>
    <col min="2053" max="2053" width="17.125" style="26" customWidth="1"/>
    <col min="2054" max="2054" width="10.5" style="26" customWidth="1"/>
    <col min="2055" max="2055" width="13.625" style="26" customWidth="1"/>
    <col min="2056" max="2056" width="17.25" style="26" customWidth="1"/>
    <col min="2057" max="2304" width="9" style="26"/>
    <col min="2305" max="2305" width="6.75" style="26" customWidth="1"/>
    <col min="2306" max="2306" width="16.5" style="26" customWidth="1"/>
    <col min="2307" max="2307" width="31.375" style="26" customWidth="1"/>
    <col min="2308" max="2308" width="9.25" style="26" customWidth="1"/>
    <col min="2309" max="2309" width="17.125" style="26" customWidth="1"/>
    <col min="2310" max="2310" width="10.5" style="26" customWidth="1"/>
    <col min="2311" max="2311" width="13.625" style="26" customWidth="1"/>
    <col min="2312" max="2312" width="17.25" style="26" customWidth="1"/>
    <col min="2313" max="2560" width="9" style="26"/>
    <col min="2561" max="2561" width="6.75" style="26" customWidth="1"/>
    <col min="2562" max="2562" width="16.5" style="26" customWidth="1"/>
    <col min="2563" max="2563" width="31.375" style="26" customWidth="1"/>
    <col min="2564" max="2564" width="9.25" style="26" customWidth="1"/>
    <col min="2565" max="2565" width="17.125" style="26" customWidth="1"/>
    <col min="2566" max="2566" width="10.5" style="26" customWidth="1"/>
    <col min="2567" max="2567" width="13.625" style="26" customWidth="1"/>
    <col min="2568" max="2568" width="17.25" style="26" customWidth="1"/>
    <col min="2569" max="2816" width="9" style="26"/>
    <col min="2817" max="2817" width="6.75" style="26" customWidth="1"/>
    <col min="2818" max="2818" width="16.5" style="26" customWidth="1"/>
    <col min="2819" max="2819" width="31.375" style="26" customWidth="1"/>
    <col min="2820" max="2820" width="9.25" style="26" customWidth="1"/>
    <col min="2821" max="2821" width="17.125" style="26" customWidth="1"/>
    <col min="2822" max="2822" width="10.5" style="26" customWidth="1"/>
    <col min="2823" max="2823" width="13.625" style="26" customWidth="1"/>
    <col min="2824" max="2824" width="17.25" style="26" customWidth="1"/>
    <col min="2825" max="3072" width="9" style="26"/>
    <col min="3073" max="3073" width="6.75" style="26" customWidth="1"/>
    <col min="3074" max="3074" width="16.5" style="26" customWidth="1"/>
    <col min="3075" max="3075" width="31.375" style="26" customWidth="1"/>
    <col min="3076" max="3076" width="9.25" style="26" customWidth="1"/>
    <col min="3077" max="3077" width="17.125" style="26" customWidth="1"/>
    <col min="3078" max="3078" width="10.5" style="26" customWidth="1"/>
    <col min="3079" max="3079" width="13.625" style="26" customWidth="1"/>
    <col min="3080" max="3080" width="17.25" style="26" customWidth="1"/>
    <col min="3081" max="3328" width="9" style="26"/>
    <col min="3329" max="3329" width="6.75" style="26" customWidth="1"/>
    <col min="3330" max="3330" width="16.5" style="26" customWidth="1"/>
    <col min="3331" max="3331" width="31.375" style="26" customWidth="1"/>
    <col min="3332" max="3332" width="9.25" style="26" customWidth="1"/>
    <col min="3333" max="3333" width="17.125" style="26" customWidth="1"/>
    <col min="3334" max="3334" width="10.5" style="26" customWidth="1"/>
    <col min="3335" max="3335" width="13.625" style="26" customWidth="1"/>
    <col min="3336" max="3336" width="17.25" style="26" customWidth="1"/>
    <col min="3337" max="3584" width="9" style="26"/>
    <col min="3585" max="3585" width="6.75" style="26" customWidth="1"/>
    <col min="3586" max="3586" width="16.5" style="26" customWidth="1"/>
    <col min="3587" max="3587" width="31.375" style="26" customWidth="1"/>
    <col min="3588" max="3588" width="9.25" style="26" customWidth="1"/>
    <col min="3589" max="3589" width="17.125" style="26" customWidth="1"/>
    <col min="3590" max="3590" width="10.5" style="26" customWidth="1"/>
    <col min="3591" max="3591" width="13.625" style="26" customWidth="1"/>
    <col min="3592" max="3592" width="17.25" style="26" customWidth="1"/>
    <col min="3593" max="3840" width="9" style="26"/>
    <col min="3841" max="3841" width="6.75" style="26" customWidth="1"/>
    <col min="3842" max="3842" width="16.5" style="26" customWidth="1"/>
    <col min="3843" max="3843" width="31.375" style="26" customWidth="1"/>
    <col min="3844" max="3844" width="9.25" style="26" customWidth="1"/>
    <col min="3845" max="3845" width="17.125" style="26" customWidth="1"/>
    <col min="3846" max="3846" width="10.5" style="26" customWidth="1"/>
    <col min="3847" max="3847" width="13.625" style="26" customWidth="1"/>
    <col min="3848" max="3848" width="17.25" style="26" customWidth="1"/>
    <col min="3849" max="4096" width="9" style="26"/>
    <col min="4097" max="4097" width="6.75" style="26" customWidth="1"/>
    <col min="4098" max="4098" width="16.5" style="26" customWidth="1"/>
    <col min="4099" max="4099" width="31.375" style="26" customWidth="1"/>
    <col min="4100" max="4100" width="9.25" style="26" customWidth="1"/>
    <col min="4101" max="4101" width="17.125" style="26" customWidth="1"/>
    <col min="4102" max="4102" width="10.5" style="26" customWidth="1"/>
    <col min="4103" max="4103" width="13.625" style="26" customWidth="1"/>
    <col min="4104" max="4104" width="17.25" style="26" customWidth="1"/>
    <col min="4105" max="4352" width="9" style="26"/>
    <col min="4353" max="4353" width="6.75" style="26" customWidth="1"/>
    <col min="4354" max="4354" width="16.5" style="26" customWidth="1"/>
    <col min="4355" max="4355" width="31.375" style="26" customWidth="1"/>
    <col min="4356" max="4356" width="9.25" style="26" customWidth="1"/>
    <col min="4357" max="4357" width="17.125" style="26" customWidth="1"/>
    <col min="4358" max="4358" width="10.5" style="26" customWidth="1"/>
    <col min="4359" max="4359" width="13.625" style="26" customWidth="1"/>
    <col min="4360" max="4360" width="17.25" style="26" customWidth="1"/>
    <col min="4361" max="4608" width="9" style="26"/>
    <col min="4609" max="4609" width="6.75" style="26" customWidth="1"/>
    <col min="4610" max="4610" width="16.5" style="26" customWidth="1"/>
    <col min="4611" max="4611" width="31.375" style="26" customWidth="1"/>
    <col min="4612" max="4612" width="9.25" style="26" customWidth="1"/>
    <col min="4613" max="4613" width="17.125" style="26" customWidth="1"/>
    <col min="4614" max="4614" width="10.5" style="26" customWidth="1"/>
    <col min="4615" max="4615" width="13.625" style="26" customWidth="1"/>
    <col min="4616" max="4616" width="17.25" style="26" customWidth="1"/>
    <col min="4617" max="4864" width="9" style="26"/>
    <col min="4865" max="4865" width="6.75" style="26" customWidth="1"/>
    <col min="4866" max="4866" width="16.5" style="26" customWidth="1"/>
    <col min="4867" max="4867" width="31.375" style="26" customWidth="1"/>
    <col min="4868" max="4868" width="9.25" style="26" customWidth="1"/>
    <col min="4869" max="4869" width="17.125" style="26" customWidth="1"/>
    <col min="4870" max="4870" width="10.5" style="26" customWidth="1"/>
    <col min="4871" max="4871" width="13.625" style="26" customWidth="1"/>
    <col min="4872" max="4872" width="17.25" style="26" customWidth="1"/>
    <col min="4873" max="5120" width="9" style="26"/>
    <col min="5121" max="5121" width="6.75" style="26" customWidth="1"/>
    <col min="5122" max="5122" width="16.5" style="26" customWidth="1"/>
    <col min="5123" max="5123" width="31.375" style="26" customWidth="1"/>
    <col min="5124" max="5124" width="9.25" style="26" customWidth="1"/>
    <col min="5125" max="5125" width="17.125" style="26" customWidth="1"/>
    <col min="5126" max="5126" width="10.5" style="26" customWidth="1"/>
    <col min="5127" max="5127" width="13.625" style="26" customWidth="1"/>
    <col min="5128" max="5128" width="17.25" style="26" customWidth="1"/>
    <col min="5129" max="5376" width="9" style="26"/>
    <col min="5377" max="5377" width="6.75" style="26" customWidth="1"/>
    <col min="5378" max="5378" width="16.5" style="26" customWidth="1"/>
    <col min="5379" max="5379" width="31.375" style="26" customWidth="1"/>
    <col min="5380" max="5380" width="9.25" style="26" customWidth="1"/>
    <col min="5381" max="5381" width="17.125" style="26" customWidth="1"/>
    <col min="5382" max="5382" width="10.5" style="26" customWidth="1"/>
    <col min="5383" max="5383" width="13.625" style="26" customWidth="1"/>
    <col min="5384" max="5384" width="17.25" style="26" customWidth="1"/>
    <col min="5385" max="5632" width="9" style="26"/>
    <col min="5633" max="5633" width="6.75" style="26" customWidth="1"/>
    <col min="5634" max="5634" width="16.5" style="26" customWidth="1"/>
    <col min="5635" max="5635" width="31.375" style="26" customWidth="1"/>
    <col min="5636" max="5636" width="9.25" style="26" customWidth="1"/>
    <col min="5637" max="5637" width="17.125" style="26" customWidth="1"/>
    <col min="5638" max="5638" width="10.5" style="26" customWidth="1"/>
    <col min="5639" max="5639" width="13.625" style="26" customWidth="1"/>
    <col min="5640" max="5640" width="17.25" style="26" customWidth="1"/>
    <col min="5641" max="5888" width="9" style="26"/>
    <col min="5889" max="5889" width="6.75" style="26" customWidth="1"/>
    <col min="5890" max="5890" width="16.5" style="26" customWidth="1"/>
    <col min="5891" max="5891" width="31.375" style="26" customWidth="1"/>
    <col min="5892" max="5892" width="9.25" style="26" customWidth="1"/>
    <col min="5893" max="5893" width="17.125" style="26" customWidth="1"/>
    <col min="5894" max="5894" width="10.5" style="26" customWidth="1"/>
    <col min="5895" max="5895" width="13.625" style="26" customWidth="1"/>
    <col min="5896" max="5896" width="17.25" style="26" customWidth="1"/>
    <col min="5897" max="6144" width="9" style="26"/>
    <col min="6145" max="6145" width="6.75" style="26" customWidth="1"/>
    <col min="6146" max="6146" width="16.5" style="26" customWidth="1"/>
    <col min="6147" max="6147" width="31.375" style="26" customWidth="1"/>
    <col min="6148" max="6148" width="9.25" style="26" customWidth="1"/>
    <col min="6149" max="6149" width="17.125" style="26" customWidth="1"/>
    <col min="6150" max="6150" width="10.5" style="26" customWidth="1"/>
    <col min="6151" max="6151" width="13.625" style="26" customWidth="1"/>
    <col min="6152" max="6152" width="17.25" style="26" customWidth="1"/>
    <col min="6153" max="6400" width="9" style="26"/>
    <col min="6401" max="6401" width="6.75" style="26" customWidth="1"/>
    <col min="6402" max="6402" width="16.5" style="26" customWidth="1"/>
    <col min="6403" max="6403" width="31.375" style="26" customWidth="1"/>
    <col min="6404" max="6404" width="9.25" style="26" customWidth="1"/>
    <col min="6405" max="6405" width="17.125" style="26" customWidth="1"/>
    <col min="6406" max="6406" width="10.5" style="26" customWidth="1"/>
    <col min="6407" max="6407" width="13.625" style="26" customWidth="1"/>
    <col min="6408" max="6408" width="17.25" style="26" customWidth="1"/>
    <col min="6409" max="6656" width="9" style="26"/>
    <col min="6657" max="6657" width="6.75" style="26" customWidth="1"/>
    <col min="6658" max="6658" width="16.5" style="26" customWidth="1"/>
    <col min="6659" max="6659" width="31.375" style="26" customWidth="1"/>
    <col min="6660" max="6660" width="9.25" style="26" customWidth="1"/>
    <col min="6661" max="6661" width="17.125" style="26" customWidth="1"/>
    <col min="6662" max="6662" width="10.5" style="26" customWidth="1"/>
    <col min="6663" max="6663" width="13.625" style="26" customWidth="1"/>
    <col min="6664" max="6664" width="17.25" style="26" customWidth="1"/>
    <col min="6665" max="6912" width="9" style="26"/>
    <col min="6913" max="6913" width="6.75" style="26" customWidth="1"/>
    <col min="6914" max="6914" width="16.5" style="26" customWidth="1"/>
    <col min="6915" max="6915" width="31.375" style="26" customWidth="1"/>
    <col min="6916" max="6916" width="9.25" style="26" customWidth="1"/>
    <col min="6917" max="6917" width="17.125" style="26" customWidth="1"/>
    <col min="6918" max="6918" width="10.5" style="26" customWidth="1"/>
    <col min="6919" max="6919" width="13.625" style="26" customWidth="1"/>
    <col min="6920" max="6920" width="17.25" style="26" customWidth="1"/>
    <col min="6921" max="7168" width="9" style="26"/>
    <col min="7169" max="7169" width="6.75" style="26" customWidth="1"/>
    <col min="7170" max="7170" width="16.5" style="26" customWidth="1"/>
    <col min="7171" max="7171" width="31.375" style="26" customWidth="1"/>
    <col min="7172" max="7172" width="9.25" style="26" customWidth="1"/>
    <col min="7173" max="7173" width="17.125" style="26" customWidth="1"/>
    <col min="7174" max="7174" width="10.5" style="26" customWidth="1"/>
    <col min="7175" max="7175" width="13.625" style="26" customWidth="1"/>
    <col min="7176" max="7176" width="17.25" style="26" customWidth="1"/>
    <col min="7177" max="7424" width="9" style="26"/>
    <col min="7425" max="7425" width="6.75" style="26" customWidth="1"/>
    <col min="7426" max="7426" width="16.5" style="26" customWidth="1"/>
    <col min="7427" max="7427" width="31.375" style="26" customWidth="1"/>
    <col min="7428" max="7428" width="9.25" style="26" customWidth="1"/>
    <col min="7429" max="7429" width="17.125" style="26" customWidth="1"/>
    <col min="7430" max="7430" width="10.5" style="26" customWidth="1"/>
    <col min="7431" max="7431" width="13.625" style="26" customWidth="1"/>
    <col min="7432" max="7432" width="17.25" style="26" customWidth="1"/>
    <col min="7433" max="7680" width="9" style="26"/>
    <col min="7681" max="7681" width="6.75" style="26" customWidth="1"/>
    <col min="7682" max="7682" width="16.5" style="26" customWidth="1"/>
    <col min="7683" max="7683" width="31.375" style="26" customWidth="1"/>
    <col min="7684" max="7684" width="9.25" style="26" customWidth="1"/>
    <col min="7685" max="7685" width="17.125" style="26" customWidth="1"/>
    <col min="7686" max="7686" width="10.5" style="26" customWidth="1"/>
    <col min="7687" max="7687" width="13.625" style="26" customWidth="1"/>
    <col min="7688" max="7688" width="17.25" style="26" customWidth="1"/>
    <col min="7689" max="7936" width="9" style="26"/>
    <col min="7937" max="7937" width="6.75" style="26" customWidth="1"/>
    <col min="7938" max="7938" width="16.5" style="26" customWidth="1"/>
    <col min="7939" max="7939" width="31.375" style="26" customWidth="1"/>
    <col min="7940" max="7940" width="9.25" style="26" customWidth="1"/>
    <col min="7941" max="7941" width="17.125" style="26" customWidth="1"/>
    <col min="7942" max="7942" width="10.5" style="26" customWidth="1"/>
    <col min="7943" max="7943" width="13.625" style="26" customWidth="1"/>
    <col min="7944" max="7944" width="17.25" style="26" customWidth="1"/>
    <col min="7945" max="8192" width="9" style="26"/>
    <col min="8193" max="8193" width="6.75" style="26" customWidth="1"/>
    <col min="8194" max="8194" width="16.5" style="26" customWidth="1"/>
    <col min="8195" max="8195" width="31.375" style="26" customWidth="1"/>
    <col min="8196" max="8196" width="9.25" style="26" customWidth="1"/>
    <col min="8197" max="8197" width="17.125" style="26" customWidth="1"/>
    <col min="8198" max="8198" width="10.5" style="26" customWidth="1"/>
    <col min="8199" max="8199" width="13.625" style="26" customWidth="1"/>
    <col min="8200" max="8200" width="17.25" style="26" customWidth="1"/>
    <col min="8201" max="8448" width="9" style="26"/>
    <col min="8449" max="8449" width="6.75" style="26" customWidth="1"/>
    <col min="8450" max="8450" width="16.5" style="26" customWidth="1"/>
    <col min="8451" max="8451" width="31.375" style="26" customWidth="1"/>
    <col min="8452" max="8452" width="9.25" style="26" customWidth="1"/>
    <col min="8453" max="8453" width="17.125" style="26" customWidth="1"/>
    <col min="8454" max="8454" width="10.5" style="26" customWidth="1"/>
    <col min="8455" max="8455" width="13.625" style="26" customWidth="1"/>
    <col min="8456" max="8456" width="17.25" style="26" customWidth="1"/>
    <col min="8457" max="8704" width="9" style="26"/>
    <col min="8705" max="8705" width="6.75" style="26" customWidth="1"/>
    <col min="8706" max="8706" width="16.5" style="26" customWidth="1"/>
    <col min="8707" max="8707" width="31.375" style="26" customWidth="1"/>
    <col min="8708" max="8708" width="9.25" style="26" customWidth="1"/>
    <col min="8709" max="8709" width="17.125" style="26" customWidth="1"/>
    <col min="8710" max="8710" width="10.5" style="26" customWidth="1"/>
    <col min="8711" max="8711" width="13.625" style="26" customWidth="1"/>
    <col min="8712" max="8712" width="17.25" style="26" customWidth="1"/>
    <col min="8713" max="8960" width="9" style="26"/>
    <col min="8961" max="8961" width="6.75" style="26" customWidth="1"/>
    <col min="8962" max="8962" width="16.5" style="26" customWidth="1"/>
    <col min="8963" max="8963" width="31.375" style="26" customWidth="1"/>
    <col min="8964" max="8964" width="9.25" style="26" customWidth="1"/>
    <col min="8965" max="8965" width="17.125" style="26" customWidth="1"/>
    <col min="8966" max="8966" width="10.5" style="26" customWidth="1"/>
    <col min="8967" max="8967" width="13.625" style="26" customWidth="1"/>
    <col min="8968" max="8968" width="17.25" style="26" customWidth="1"/>
    <col min="8969" max="9216" width="9" style="26"/>
    <col min="9217" max="9217" width="6.75" style="26" customWidth="1"/>
    <col min="9218" max="9218" width="16.5" style="26" customWidth="1"/>
    <col min="9219" max="9219" width="31.375" style="26" customWidth="1"/>
    <col min="9220" max="9220" width="9.25" style="26" customWidth="1"/>
    <col min="9221" max="9221" width="17.125" style="26" customWidth="1"/>
    <col min="9222" max="9222" width="10.5" style="26" customWidth="1"/>
    <col min="9223" max="9223" width="13.625" style="26" customWidth="1"/>
    <col min="9224" max="9224" width="17.25" style="26" customWidth="1"/>
    <col min="9225" max="9472" width="9" style="26"/>
    <col min="9473" max="9473" width="6.75" style="26" customWidth="1"/>
    <col min="9474" max="9474" width="16.5" style="26" customWidth="1"/>
    <col min="9475" max="9475" width="31.375" style="26" customWidth="1"/>
    <col min="9476" max="9476" width="9.25" style="26" customWidth="1"/>
    <col min="9477" max="9477" width="17.125" style="26" customWidth="1"/>
    <col min="9478" max="9478" width="10.5" style="26" customWidth="1"/>
    <col min="9479" max="9479" width="13.625" style="26" customWidth="1"/>
    <col min="9480" max="9480" width="17.25" style="26" customWidth="1"/>
    <col min="9481" max="9728" width="9" style="26"/>
    <col min="9729" max="9729" width="6.75" style="26" customWidth="1"/>
    <col min="9730" max="9730" width="16.5" style="26" customWidth="1"/>
    <col min="9731" max="9731" width="31.375" style="26" customWidth="1"/>
    <col min="9732" max="9732" width="9.25" style="26" customWidth="1"/>
    <col min="9733" max="9733" width="17.125" style="26" customWidth="1"/>
    <col min="9734" max="9734" width="10.5" style="26" customWidth="1"/>
    <col min="9735" max="9735" width="13.625" style="26" customWidth="1"/>
    <col min="9736" max="9736" width="17.25" style="26" customWidth="1"/>
    <col min="9737" max="9984" width="9" style="26"/>
    <col min="9985" max="9985" width="6.75" style="26" customWidth="1"/>
    <col min="9986" max="9986" width="16.5" style="26" customWidth="1"/>
    <col min="9987" max="9987" width="31.375" style="26" customWidth="1"/>
    <col min="9988" max="9988" width="9.25" style="26" customWidth="1"/>
    <col min="9989" max="9989" width="17.125" style="26" customWidth="1"/>
    <col min="9990" max="9990" width="10.5" style="26" customWidth="1"/>
    <col min="9991" max="9991" width="13.625" style="26" customWidth="1"/>
    <col min="9992" max="9992" width="17.25" style="26" customWidth="1"/>
    <col min="9993" max="10240" width="9" style="26"/>
    <col min="10241" max="10241" width="6.75" style="26" customWidth="1"/>
    <col min="10242" max="10242" width="16.5" style="26" customWidth="1"/>
    <col min="10243" max="10243" width="31.375" style="26" customWidth="1"/>
    <col min="10244" max="10244" width="9.25" style="26" customWidth="1"/>
    <col min="10245" max="10245" width="17.125" style="26" customWidth="1"/>
    <col min="10246" max="10246" width="10.5" style="26" customWidth="1"/>
    <col min="10247" max="10247" width="13.625" style="26" customWidth="1"/>
    <col min="10248" max="10248" width="17.25" style="26" customWidth="1"/>
    <col min="10249" max="10496" width="9" style="26"/>
    <col min="10497" max="10497" width="6.75" style="26" customWidth="1"/>
    <col min="10498" max="10498" width="16.5" style="26" customWidth="1"/>
    <col min="10499" max="10499" width="31.375" style="26" customWidth="1"/>
    <col min="10500" max="10500" width="9.25" style="26" customWidth="1"/>
    <col min="10501" max="10501" width="17.125" style="26" customWidth="1"/>
    <col min="10502" max="10502" width="10.5" style="26" customWidth="1"/>
    <col min="10503" max="10503" width="13.625" style="26" customWidth="1"/>
    <col min="10504" max="10504" width="17.25" style="26" customWidth="1"/>
    <col min="10505" max="10752" width="9" style="26"/>
    <col min="10753" max="10753" width="6.75" style="26" customWidth="1"/>
    <col min="10754" max="10754" width="16.5" style="26" customWidth="1"/>
    <col min="10755" max="10755" width="31.375" style="26" customWidth="1"/>
    <col min="10756" max="10756" width="9.25" style="26" customWidth="1"/>
    <col min="10757" max="10757" width="17.125" style="26" customWidth="1"/>
    <col min="10758" max="10758" width="10.5" style="26" customWidth="1"/>
    <col min="10759" max="10759" width="13.625" style="26" customWidth="1"/>
    <col min="10760" max="10760" width="17.25" style="26" customWidth="1"/>
    <col min="10761" max="11008" width="9" style="26"/>
    <col min="11009" max="11009" width="6.75" style="26" customWidth="1"/>
    <col min="11010" max="11010" width="16.5" style="26" customWidth="1"/>
    <col min="11011" max="11011" width="31.375" style="26" customWidth="1"/>
    <col min="11012" max="11012" width="9.25" style="26" customWidth="1"/>
    <col min="11013" max="11013" width="17.125" style="26" customWidth="1"/>
    <col min="11014" max="11014" width="10.5" style="26" customWidth="1"/>
    <col min="11015" max="11015" width="13.625" style="26" customWidth="1"/>
    <col min="11016" max="11016" width="17.25" style="26" customWidth="1"/>
    <col min="11017" max="11264" width="9" style="26"/>
    <col min="11265" max="11265" width="6.75" style="26" customWidth="1"/>
    <col min="11266" max="11266" width="16.5" style="26" customWidth="1"/>
    <col min="11267" max="11267" width="31.375" style="26" customWidth="1"/>
    <col min="11268" max="11268" width="9.25" style="26" customWidth="1"/>
    <col min="11269" max="11269" width="17.125" style="26" customWidth="1"/>
    <col min="11270" max="11270" width="10.5" style="26" customWidth="1"/>
    <col min="11271" max="11271" width="13.625" style="26" customWidth="1"/>
    <col min="11272" max="11272" width="17.25" style="26" customWidth="1"/>
    <col min="11273" max="11520" width="9" style="26"/>
    <col min="11521" max="11521" width="6.75" style="26" customWidth="1"/>
    <col min="11522" max="11522" width="16.5" style="26" customWidth="1"/>
    <col min="11523" max="11523" width="31.375" style="26" customWidth="1"/>
    <col min="11524" max="11524" width="9.25" style="26" customWidth="1"/>
    <col min="11525" max="11525" width="17.125" style="26" customWidth="1"/>
    <col min="11526" max="11526" width="10.5" style="26" customWidth="1"/>
    <col min="11527" max="11527" width="13.625" style="26" customWidth="1"/>
    <col min="11528" max="11528" width="17.25" style="26" customWidth="1"/>
    <col min="11529" max="11776" width="9" style="26"/>
    <col min="11777" max="11777" width="6.75" style="26" customWidth="1"/>
    <col min="11778" max="11778" width="16.5" style="26" customWidth="1"/>
    <col min="11779" max="11779" width="31.375" style="26" customWidth="1"/>
    <col min="11780" max="11780" width="9.25" style="26" customWidth="1"/>
    <col min="11781" max="11781" width="17.125" style="26" customWidth="1"/>
    <col min="11782" max="11782" width="10.5" style="26" customWidth="1"/>
    <col min="11783" max="11783" width="13.625" style="26" customWidth="1"/>
    <col min="11784" max="11784" width="17.25" style="26" customWidth="1"/>
    <col min="11785" max="12032" width="9" style="26"/>
    <col min="12033" max="12033" width="6.75" style="26" customWidth="1"/>
    <col min="12034" max="12034" width="16.5" style="26" customWidth="1"/>
    <col min="12035" max="12035" width="31.375" style="26" customWidth="1"/>
    <col min="12036" max="12036" width="9.25" style="26" customWidth="1"/>
    <col min="12037" max="12037" width="17.125" style="26" customWidth="1"/>
    <col min="12038" max="12038" width="10.5" style="26" customWidth="1"/>
    <col min="12039" max="12039" width="13.625" style="26" customWidth="1"/>
    <col min="12040" max="12040" width="17.25" style="26" customWidth="1"/>
    <col min="12041" max="12288" width="9" style="26"/>
    <col min="12289" max="12289" width="6.75" style="26" customWidth="1"/>
    <col min="12290" max="12290" width="16.5" style="26" customWidth="1"/>
    <col min="12291" max="12291" width="31.375" style="26" customWidth="1"/>
    <col min="12292" max="12292" width="9.25" style="26" customWidth="1"/>
    <col min="12293" max="12293" width="17.125" style="26" customWidth="1"/>
    <col min="12294" max="12294" width="10.5" style="26" customWidth="1"/>
    <col min="12295" max="12295" width="13.625" style="26" customWidth="1"/>
    <col min="12296" max="12296" width="17.25" style="26" customWidth="1"/>
    <col min="12297" max="12544" width="9" style="26"/>
    <col min="12545" max="12545" width="6.75" style="26" customWidth="1"/>
    <col min="12546" max="12546" width="16.5" style="26" customWidth="1"/>
    <col min="12547" max="12547" width="31.375" style="26" customWidth="1"/>
    <col min="12548" max="12548" width="9.25" style="26" customWidth="1"/>
    <col min="12549" max="12549" width="17.125" style="26" customWidth="1"/>
    <col min="12550" max="12550" width="10.5" style="26" customWidth="1"/>
    <col min="12551" max="12551" width="13.625" style="26" customWidth="1"/>
    <col min="12552" max="12552" width="17.25" style="26" customWidth="1"/>
    <col min="12553" max="12800" width="9" style="26"/>
    <col min="12801" max="12801" width="6.75" style="26" customWidth="1"/>
    <col min="12802" max="12802" width="16.5" style="26" customWidth="1"/>
    <col min="12803" max="12803" width="31.375" style="26" customWidth="1"/>
    <col min="12804" max="12804" width="9.25" style="26" customWidth="1"/>
    <col min="12805" max="12805" width="17.125" style="26" customWidth="1"/>
    <col min="12806" max="12806" width="10.5" style="26" customWidth="1"/>
    <col min="12807" max="12807" width="13.625" style="26" customWidth="1"/>
    <col min="12808" max="12808" width="17.25" style="26" customWidth="1"/>
    <col min="12809" max="13056" width="9" style="26"/>
    <col min="13057" max="13057" width="6.75" style="26" customWidth="1"/>
    <col min="13058" max="13058" width="16.5" style="26" customWidth="1"/>
    <col min="13059" max="13059" width="31.375" style="26" customWidth="1"/>
    <col min="13060" max="13060" width="9.25" style="26" customWidth="1"/>
    <col min="13061" max="13061" width="17.125" style="26" customWidth="1"/>
    <col min="13062" max="13062" width="10.5" style="26" customWidth="1"/>
    <col min="13063" max="13063" width="13.625" style="26" customWidth="1"/>
    <col min="13064" max="13064" width="17.25" style="26" customWidth="1"/>
    <col min="13065" max="13312" width="9" style="26"/>
    <col min="13313" max="13313" width="6.75" style="26" customWidth="1"/>
    <col min="13314" max="13314" width="16.5" style="26" customWidth="1"/>
    <col min="13315" max="13315" width="31.375" style="26" customWidth="1"/>
    <col min="13316" max="13316" width="9.25" style="26" customWidth="1"/>
    <col min="13317" max="13317" width="17.125" style="26" customWidth="1"/>
    <col min="13318" max="13318" width="10.5" style="26" customWidth="1"/>
    <col min="13319" max="13319" width="13.625" style="26" customWidth="1"/>
    <col min="13320" max="13320" width="17.25" style="26" customWidth="1"/>
    <col min="13321" max="13568" width="9" style="26"/>
    <col min="13569" max="13569" width="6.75" style="26" customWidth="1"/>
    <col min="13570" max="13570" width="16.5" style="26" customWidth="1"/>
    <col min="13571" max="13571" width="31.375" style="26" customWidth="1"/>
    <col min="13572" max="13572" width="9.25" style="26" customWidth="1"/>
    <col min="13573" max="13573" width="17.125" style="26" customWidth="1"/>
    <col min="13574" max="13574" width="10.5" style="26" customWidth="1"/>
    <col min="13575" max="13575" width="13.625" style="26" customWidth="1"/>
    <col min="13576" max="13576" width="17.25" style="26" customWidth="1"/>
    <col min="13577" max="13824" width="9" style="26"/>
    <col min="13825" max="13825" width="6.75" style="26" customWidth="1"/>
    <col min="13826" max="13826" width="16.5" style="26" customWidth="1"/>
    <col min="13827" max="13827" width="31.375" style="26" customWidth="1"/>
    <col min="13828" max="13828" width="9.25" style="26" customWidth="1"/>
    <col min="13829" max="13829" width="17.125" style="26" customWidth="1"/>
    <col min="13830" max="13830" width="10.5" style="26" customWidth="1"/>
    <col min="13831" max="13831" width="13.625" style="26" customWidth="1"/>
    <col min="13832" max="13832" width="17.25" style="26" customWidth="1"/>
    <col min="13833" max="14080" width="9" style="26"/>
    <col min="14081" max="14081" width="6.75" style="26" customWidth="1"/>
    <col min="14082" max="14082" width="16.5" style="26" customWidth="1"/>
    <col min="14083" max="14083" width="31.375" style="26" customWidth="1"/>
    <col min="14084" max="14084" width="9.25" style="26" customWidth="1"/>
    <col min="14085" max="14085" width="17.125" style="26" customWidth="1"/>
    <col min="14086" max="14086" width="10.5" style="26" customWidth="1"/>
    <col min="14087" max="14087" width="13.625" style="26" customWidth="1"/>
    <col min="14088" max="14088" width="17.25" style="26" customWidth="1"/>
    <col min="14089" max="14336" width="9" style="26"/>
    <col min="14337" max="14337" width="6.75" style="26" customWidth="1"/>
    <col min="14338" max="14338" width="16.5" style="26" customWidth="1"/>
    <col min="14339" max="14339" width="31.375" style="26" customWidth="1"/>
    <col min="14340" max="14340" width="9.25" style="26" customWidth="1"/>
    <col min="14341" max="14341" width="17.125" style="26" customWidth="1"/>
    <col min="14342" max="14342" width="10.5" style="26" customWidth="1"/>
    <col min="14343" max="14343" width="13.625" style="26" customWidth="1"/>
    <col min="14344" max="14344" width="17.25" style="26" customWidth="1"/>
    <col min="14345" max="14592" width="9" style="26"/>
    <col min="14593" max="14593" width="6.75" style="26" customWidth="1"/>
    <col min="14594" max="14594" width="16.5" style="26" customWidth="1"/>
    <col min="14595" max="14595" width="31.375" style="26" customWidth="1"/>
    <col min="14596" max="14596" width="9.25" style="26" customWidth="1"/>
    <col min="14597" max="14597" width="17.125" style="26" customWidth="1"/>
    <col min="14598" max="14598" width="10.5" style="26" customWidth="1"/>
    <col min="14599" max="14599" width="13.625" style="26" customWidth="1"/>
    <col min="14600" max="14600" width="17.25" style="26" customWidth="1"/>
    <col min="14601" max="14848" width="9" style="26"/>
    <col min="14849" max="14849" width="6.75" style="26" customWidth="1"/>
    <col min="14850" max="14850" width="16.5" style="26" customWidth="1"/>
    <col min="14851" max="14851" width="31.375" style="26" customWidth="1"/>
    <col min="14852" max="14852" width="9.25" style="26" customWidth="1"/>
    <col min="14853" max="14853" width="17.125" style="26" customWidth="1"/>
    <col min="14854" max="14854" width="10.5" style="26" customWidth="1"/>
    <col min="14855" max="14855" width="13.625" style="26" customWidth="1"/>
    <col min="14856" max="14856" width="17.25" style="26" customWidth="1"/>
    <col min="14857" max="15104" width="9" style="26"/>
    <col min="15105" max="15105" width="6.75" style="26" customWidth="1"/>
    <col min="15106" max="15106" width="16.5" style="26" customWidth="1"/>
    <col min="15107" max="15107" width="31.375" style="26" customWidth="1"/>
    <col min="15108" max="15108" width="9.25" style="26" customWidth="1"/>
    <col min="15109" max="15109" width="17.125" style="26" customWidth="1"/>
    <col min="15110" max="15110" width="10.5" style="26" customWidth="1"/>
    <col min="15111" max="15111" width="13.625" style="26" customWidth="1"/>
    <col min="15112" max="15112" width="17.25" style="26" customWidth="1"/>
    <col min="15113" max="15360" width="9" style="26"/>
    <col min="15361" max="15361" width="6.75" style="26" customWidth="1"/>
    <col min="15362" max="15362" width="16.5" style="26" customWidth="1"/>
    <col min="15363" max="15363" width="31.375" style="26" customWidth="1"/>
    <col min="15364" max="15364" width="9.25" style="26" customWidth="1"/>
    <col min="15365" max="15365" width="17.125" style="26" customWidth="1"/>
    <col min="15366" max="15366" width="10.5" style="26" customWidth="1"/>
    <col min="15367" max="15367" width="13.625" style="26" customWidth="1"/>
    <col min="15368" max="15368" width="17.25" style="26" customWidth="1"/>
    <col min="15369" max="15616" width="9" style="26"/>
    <col min="15617" max="15617" width="6.75" style="26" customWidth="1"/>
    <col min="15618" max="15618" width="16.5" style="26" customWidth="1"/>
    <col min="15619" max="15619" width="31.375" style="26" customWidth="1"/>
    <col min="15620" max="15620" width="9.25" style="26" customWidth="1"/>
    <col min="15621" max="15621" width="17.125" style="26" customWidth="1"/>
    <col min="15622" max="15622" width="10.5" style="26" customWidth="1"/>
    <col min="15623" max="15623" width="13.625" style="26" customWidth="1"/>
    <col min="15624" max="15624" width="17.25" style="26" customWidth="1"/>
    <col min="15625" max="15872" width="9" style="26"/>
    <col min="15873" max="15873" width="6.75" style="26" customWidth="1"/>
    <col min="15874" max="15874" width="16.5" style="26" customWidth="1"/>
    <col min="15875" max="15875" width="31.375" style="26" customWidth="1"/>
    <col min="15876" max="15876" width="9.25" style="26" customWidth="1"/>
    <col min="15877" max="15877" width="17.125" style="26" customWidth="1"/>
    <col min="15878" max="15878" width="10.5" style="26" customWidth="1"/>
    <col min="15879" max="15879" width="13.625" style="26" customWidth="1"/>
    <col min="15880" max="15880" width="17.25" style="26" customWidth="1"/>
    <col min="15881" max="16128" width="9" style="26"/>
    <col min="16129" max="16129" width="6.75" style="26" customWidth="1"/>
    <col min="16130" max="16130" width="16.5" style="26" customWidth="1"/>
    <col min="16131" max="16131" width="31.375" style="26" customWidth="1"/>
    <col min="16132" max="16132" width="9.25" style="26" customWidth="1"/>
    <col min="16133" max="16133" width="17.125" style="26" customWidth="1"/>
    <col min="16134" max="16134" width="10.5" style="26" customWidth="1"/>
    <col min="16135" max="16135" width="13.625" style="26" customWidth="1"/>
    <col min="16136" max="16136" width="17.25" style="26" customWidth="1"/>
    <col min="16137" max="16384" width="9" style="26"/>
  </cols>
  <sheetData>
    <row r="1" spans="1:8" ht="17.100000000000001" customHeight="1">
      <c r="A1" s="27" t="s">
        <v>166</v>
      </c>
      <c r="B1" s="27"/>
      <c r="C1" s="28"/>
      <c r="D1" s="29"/>
      <c r="E1" s="28"/>
      <c r="F1" s="30"/>
      <c r="G1" s="30"/>
    </row>
    <row r="2" spans="1:8" ht="36" customHeight="1">
      <c r="A2" s="98" t="s">
        <v>163</v>
      </c>
      <c r="B2" s="98"/>
      <c r="C2" s="98"/>
      <c r="D2" s="98"/>
      <c r="E2" s="98"/>
      <c r="F2" s="98"/>
      <c r="G2" s="98"/>
    </row>
    <row r="3" spans="1:8" ht="17.100000000000001" customHeight="1">
      <c r="B3" s="31"/>
      <c r="C3" s="31"/>
      <c r="D3" s="31"/>
      <c r="E3" s="32"/>
      <c r="F3" s="31"/>
      <c r="G3" s="33" t="s">
        <v>0</v>
      </c>
    </row>
    <row r="4" spans="1:8" ht="41.2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8" s="74" customFormat="1" ht="44.25" customHeight="1">
      <c r="A5" s="6">
        <v>1</v>
      </c>
      <c r="B5" s="7" t="s">
        <v>18</v>
      </c>
      <c r="C5" s="7" t="s">
        <v>19</v>
      </c>
      <c r="D5" s="7">
        <v>2290402</v>
      </c>
      <c r="E5" s="8" t="s">
        <v>20</v>
      </c>
      <c r="F5" s="9">
        <v>5000</v>
      </c>
      <c r="G5" s="7" t="s">
        <v>21</v>
      </c>
      <c r="H5" s="73"/>
    </row>
    <row r="6" spans="1:8" s="74" customFormat="1" ht="54">
      <c r="A6" s="6">
        <v>2</v>
      </c>
      <c r="B6" s="7" t="s">
        <v>8</v>
      </c>
      <c r="C6" s="7" t="s">
        <v>22</v>
      </c>
      <c r="D6" s="7">
        <v>2290402</v>
      </c>
      <c r="E6" s="8" t="s">
        <v>23</v>
      </c>
      <c r="F6" s="9">
        <v>5000</v>
      </c>
      <c r="G6" s="7" t="s">
        <v>21</v>
      </c>
      <c r="H6" s="73"/>
    </row>
    <row r="7" spans="1:8" s="74" customFormat="1" ht="44.25" customHeight="1">
      <c r="A7" s="6">
        <v>3</v>
      </c>
      <c r="B7" s="7" t="s">
        <v>24</v>
      </c>
      <c r="C7" s="7" t="s">
        <v>25</v>
      </c>
      <c r="D7" s="7">
        <v>2290402</v>
      </c>
      <c r="E7" s="8" t="s">
        <v>23</v>
      </c>
      <c r="F7" s="9">
        <v>5000</v>
      </c>
      <c r="G7" s="7" t="s">
        <v>21</v>
      </c>
      <c r="H7" s="73"/>
    </row>
    <row r="8" spans="1:8" s="74" customFormat="1" ht="44.25" customHeight="1">
      <c r="A8" s="10" t="s">
        <v>140</v>
      </c>
      <c r="B8" s="75" t="s">
        <v>26</v>
      </c>
      <c r="C8" s="11" t="s">
        <v>27</v>
      </c>
      <c r="D8" s="11">
        <v>2290402</v>
      </c>
      <c r="E8" s="12" t="s">
        <v>23</v>
      </c>
      <c r="F8" s="13">
        <v>490</v>
      </c>
      <c r="G8" s="11" t="s">
        <v>21</v>
      </c>
      <c r="H8" s="73"/>
    </row>
    <row r="9" spans="1:8" s="74" customFormat="1" ht="44.25" customHeight="1">
      <c r="A9" s="10" t="s">
        <v>28</v>
      </c>
      <c r="B9" s="75" t="s">
        <v>29</v>
      </c>
      <c r="C9" s="11" t="s">
        <v>30</v>
      </c>
      <c r="D9" s="11">
        <v>2290402</v>
      </c>
      <c r="E9" s="12" t="s">
        <v>23</v>
      </c>
      <c r="F9" s="13">
        <v>700</v>
      </c>
      <c r="G9" s="11" t="s">
        <v>21</v>
      </c>
      <c r="H9" s="73"/>
    </row>
    <row r="10" spans="1:8" s="74" customFormat="1" ht="44.25" customHeight="1">
      <c r="A10" s="10" t="s">
        <v>141</v>
      </c>
      <c r="B10" s="75" t="s">
        <v>29</v>
      </c>
      <c r="C10" s="14" t="s">
        <v>31</v>
      </c>
      <c r="D10" s="11">
        <v>2290402</v>
      </c>
      <c r="E10" s="12" t="s">
        <v>23</v>
      </c>
      <c r="F10" s="13">
        <v>1000</v>
      </c>
      <c r="G10" s="11" t="s">
        <v>21</v>
      </c>
      <c r="H10" s="73"/>
    </row>
    <row r="11" spans="1:8" s="74" customFormat="1" ht="44.25" customHeight="1">
      <c r="A11" s="10" t="s">
        <v>32</v>
      </c>
      <c r="B11" s="75" t="s">
        <v>33</v>
      </c>
      <c r="C11" s="14" t="s">
        <v>34</v>
      </c>
      <c r="D11" s="11">
        <v>2290402</v>
      </c>
      <c r="E11" s="12" t="s">
        <v>23</v>
      </c>
      <c r="F11" s="13">
        <v>450</v>
      </c>
      <c r="G11" s="11" t="s">
        <v>21</v>
      </c>
      <c r="H11" s="73"/>
    </row>
    <row r="12" spans="1:8" s="74" customFormat="1" ht="44.25" customHeight="1">
      <c r="A12" s="10" t="s">
        <v>142</v>
      </c>
      <c r="B12" s="75" t="s">
        <v>35</v>
      </c>
      <c r="C12" s="14" t="s">
        <v>36</v>
      </c>
      <c r="D12" s="11">
        <v>2290402</v>
      </c>
      <c r="E12" s="12" t="s">
        <v>23</v>
      </c>
      <c r="F12" s="13">
        <v>300</v>
      </c>
      <c r="G12" s="11" t="s">
        <v>21</v>
      </c>
      <c r="H12" s="73"/>
    </row>
    <row r="13" spans="1:8" s="74" customFormat="1" ht="44.25" customHeight="1">
      <c r="A13" s="10" t="s">
        <v>37</v>
      </c>
      <c r="B13" s="75" t="s">
        <v>35</v>
      </c>
      <c r="C13" s="14" t="s">
        <v>38</v>
      </c>
      <c r="D13" s="11">
        <v>2290402</v>
      </c>
      <c r="E13" s="12" t="s">
        <v>23</v>
      </c>
      <c r="F13" s="13">
        <v>400</v>
      </c>
      <c r="G13" s="11" t="s">
        <v>21</v>
      </c>
      <c r="H13" s="73"/>
    </row>
    <row r="14" spans="1:8" s="74" customFormat="1" ht="44.25" customHeight="1">
      <c r="A14" s="10" t="s">
        <v>143</v>
      </c>
      <c r="B14" s="75" t="s">
        <v>39</v>
      </c>
      <c r="C14" s="14" t="s">
        <v>40</v>
      </c>
      <c r="D14" s="11">
        <v>2290402</v>
      </c>
      <c r="E14" s="12" t="s">
        <v>23</v>
      </c>
      <c r="F14" s="13">
        <v>200</v>
      </c>
      <c r="G14" s="11" t="s">
        <v>21</v>
      </c>
      <c r="H14" s="73"/>
    </row>
    <row r="15" spans="1:8" s="74" customFormat="1" ht="44.25" customHeight="1">
      <c r="A15" s="10" t="s">
        <v>41</v>
      </c>
      <c r="B15" s="75" t="s">
        <v>42</v>
      </c>
      <c r="C15" s="14" t="s">
        <v>43</v>
      </c>
      <c r="D15" s="11">
        <v>2290402</v>
      </c>
      <c r="E15" s="12" t="s">
        <v>23</v>
      </c>
      <c r="F15" s="13">
        <v>500</v>
      </c>
      <c r="G15" s="11" t="s">
        <v>21</v>
      </c>
      <c r="H15" s="73"/>
    </row>
    <row r="16" spans="1:8" s="74" customFormat="1" ht="44.25" customHeight="1">
      <c r="A16" s="10" t="s">
        <v>144</v>
      </c>
      <c r="B16" s="75" t="s">
        <v>44</v>
      </c>
      <c r="C16" s="14" t="s">
        <v>45</v>
      </c>
      <c r="D16" s="11">
        <v>2290402</v>
      </c>
      <c r="E16" s="12" t="s">
        <v>23</v>
      </c>
      <c r="F16" s="13">
        <v>460</v>
      </c>
      <c r="G16" s="11" t="s">
        <v>21</v>
      </c>
      <c r="H16" s="73"/>
    </row>
    <row r="17" spans="1:8" s="74" customFormat="1" ht="44.25" customHeight="1">
      <c r="A17" s="10" t="s">
        <v>46</v>
      </c>
      <c r="B17" s="75" t="s">
        <v>47</v>
      </c>
      <c r="C17" s="14" t="s">
        <v>48</v>
      </c>
      <c r="D17" s="11">
        <v>2290402</v>
      </c>
      <c r="E17" s="12" t="s">
        <v>23</v>
      </c>
      <c r="F17" s="13">
        <v>500</v>
      </c>
      <c r="G17" s="11" t="s">
        <v>21</v>
      </c>
      <c r="H17" s="73"/>
    </row>
    <row r="18" spans="1:8" s="74" customFormat="1" ht="44.25" customHeight="1">
      <c r="A18" s="6">
        <v>4</v>
      </c>
      <c r="B18" s="76" t="s">
        <v>49</v>
      </c>
      <c r="C18" s="15" t="s">
        <v>50</v>
      </c>
      <c r="D18" s="7">
        <v>2290402</v>
      </c>
      <c r="E18" s="8" t="s">
        <v>23</v>
      </c>
      <c r="F18" s="9">
        <v>15000</v>
      </c>
      <c r="G18" s="7" t="s">
        <v>21</v>
      </c>
      <c r="H18" s="73"/>
    </row>
    <row r="19" spans="1:8" s="74" customFormat="1" ht="44.25" customHeight="1">
      <c r="A19" s="10" t="s">
        <v>145</v>
      </c>
      <c r="B19" s="75" t="s">
        <v>51</v>
      </c>
      <c r="C19" s="14" t="s">
        <v>52</v>
      </c>
      <c r="D19" s="11">
        <v>2290402</v>
      </c>
      <c r="E19" s="12" t="s">
        <v>23</v>
      </c>
      <c r="F19" s="13">
        <v>300</v>
      </c>
      <c r="G19" s="11" t="s">
        <v>21</v>
      </c>
      <c r="H19" s="73"/>
    </row>
    <row r="20" spans="1:8" s="74" customFormat="1" ht="44.25" customHeight="1">
      <c r="A20" s="10" t="s">
        <v>146</v>
      </c>
      <c r="B20" s="75" t="s">
        <v>51</v>
      </c>
      <c r="C20" s="14" t="s">
        <v>53</v>
      </c>
      <c r="D20" s="11">
        <v>2290402</v>
      </c>
      <c r="E20" s="12" t="s">
        <v>23</v>
      </c>
      <c r="F20" s="13">
        <v>200</v>
      </c>
      <c r="G20" s="11" t="s">
        <v>21</v>
      </c>
      <c r="H20" s="73"/>
    </row>
    <row r="21" spans="1:8" s="74" customFormat="1" ht="44.25" customHeight="1">
      <c r="A21" s="10" t="s">
        <v>147</v>
      </c>
      <c r="B21" s="75" t="s">
        <v>51</v>
      </c>
      <c r="C21" s="14" t="s">
        <v>54</v>
      </c>
      <c r="D21" s="11">
        <v>2290402</v>
      </c>
      <c r="E21" s="12" t="s">
        <v>23</v>
      </c>
      <c r="F21" s="13">
        <v>878</v>
      </c>
      <c r="G21" s="11" t="s">
        <v>21</v>
      </c>
      <c r="H21" s="73"/>
    </row>
    <row r="22" spans="1:8" s="74" customFormat="1" ht="44.25" customHeight="1">
      <c r="A22" s="10" t="s">
        <v>148</v>
      </c>
      <c r="B22" s="75" t="s">
        <v>29</v>
      </c>
      <c r="C22" s="14" t="s">
        <v>55</v>
      </c>
      <c r="D22" s="11">
        <v>2290402</v>
      </c>
      <c r="E22" s="12" t="s">
        <v>23</v>
      </c>
      <c r="F22" s="13">
        <v>1200</v>
      </c>
      <c r="G22" s="11" t="s">
        <v>21</v>
      </c>
      <c r="H22" s="73"/>
    </row>
    <row r="23" spans="1:8" s="74" customFormat="1" ht="44.25" customHeight="1">
      <c r="A23" s="10" t="s">
        <v>149</v>
      </c>
      <c r="B23" s="75" t="s">
        <v>29</v>
      </c>
      <c r="C23" s="14" t="s">
        <v>56</v>
      </c>
      <c r="D23" s="11">
        <v>2290402</v>
      </c>
      <c r="E23" s="12" t="s">
        <v>23</v>
      </c>
      <c r="F23" s="13">
        <v>1100</v>
      </c>
      <c r="G23" s="11" t="s">
        <v>21</v>
      </c>
      <c r="H23" s="73"/>
    </row>
    <row r="24" spans="1:8" s="74" customFormat="1" ht="44.25" customHeight="1">
      <c r="A24" s="10" t="s">
        <v>150</v>
      </c>
      <c r="B24" s="75" t="s">
        <v>29</v>
      </c>
      <c r="C24" s="14" t="s">
        <v>57</v>
      </c>
      <c r="D24" s="11">
        <v>2290402</v>
      </c>
      <c r="E24" s="12" t="s">
        <v>23</v>
      </c>
      <c r="F24" s="13">
        <v>1200</v>
      </c>
      <c r="G24" s="11" t="s">
        <v>21</v>
      </c>
      <c r="H24" s="73"/>
    </row>
    <row r="25" spans="1:8" s="74" customFormat="1" ht="44.25" customHeight="1">
      <c r="A25" s="10" t="s">
        <v>151</v>
      </c>
      <c r="B25" s="75" t="s">
        <v>29</v>
      </c>
      <c r="C25" s="14" t="s">
        <v>58</v>
      </c>
      <c r="D25" s="11">
        <v>2290402</v>
      </c>
      <c r="E25" s="12" t="s">
        <v>23</v>
      </c>
      <c r="F25" s="13">
        <v>700</v>
      </c>
      <c r="G25" s="11" t="s">
        <v>21</v>
      </c>
      <c r="H25" s="73"/>
    </row>
    <row r="26" spans="1:8" s="74" customFormat="1" ht="44.25" customHeight="1">
      <c r="A26" s="10" t="s">
        <v>152</v>
      </c>
      <c r="B26" s="75" t="s">
        <v>33</v>
      </c>
      <c r="C26" s="14" t="s">
        <v>59</v>
      </c>
      <c r="D26" s="11">
        <v>2290402</v>
      </c>
      <c r="E26" s="12" t="s">
        <v>23</v>
      </c>
      <c r="F26" s="13">
        <v>280</v>
      </c>
      <c r="G26" s="11" t="s">
        <v>21</v>
      </c>
      <c r="H26" s="73"/>
    </row>
    <row r="27" spans="1:8" s="74" customFormat="1" ht="44.25" customHeight="1">
      <c r="A27" s="10" t="s">
        <v>153</v>
      </c>
      <c r="B27" s="75" t="s">
        <v>33</v>
      </c>
      <c r="C27" s="14" t="s">
        <v>60</v>
      </c>
      <c r="D27" s="11">
        <v>2290402</v>
      </c>
      <c r="E27" s="12" t="s">
        <v>23</v>
      </c>
      <c r="F27" s="13">
        <v>160</v>
      </c>
      <c r="G27" s="11" t="s">
        <v>21</v>
      </c>
      <c r="H27" s="73"/>
    </row>
    <row r="28" spans="1:8" s="74" customFormat="1" ht="44.25" customHeight="1">
      <c r="A28" s="10" t="s">
        <v>154</v>
      </c>
      <c r="B28" s="75" t="s">
        <v>61</v>
      </c>
      <c r="C28" s="14" t="s">
        <v>62</v>
      </c>
      <c r="D28" s="11">
        <v>2290402</v>
      </c>
      <c r="E28" s="12" t="s">
        <v>23</v>
      </c>
      <c r="F28" s="13">
        <v>780</v>
      </c>
      <c r="G28" s="11" t="s">
        <v>21</v>
      </c>
      <c r="H28" s="73"/>
    </row>
    <row r="29" spans="1:8" s="74" customFormat="1" ht="44.25" customHeight="1">
      <c r="A29" s="10" t="s">
        <v>155</v>
      </c>
      <c r="B29" s="75" t="s">
        <v>35</v>
      </c>
      <c r="C29" s="14" t="s">
        <v>63</v>
      </c>
      <c r="D29" s="11">
        <v>2290402</v>
      </c>
      <c r="E29" s="12" t="s">
        <v>23</v>
      </c>
      <c r="F29" s="13">
        <v>1200</v>
      </c>
      <c r="G29" s="11" t="s">
        <v>21</v>
      </c>
      <c r="H29" s="73"/>
    </row>
    <row r="30" spans="1:8" s="74" customFormat="1" ht="44.25" customHeight="1">
      <c r="A30" s="10" t="s">
        <v>156</v>
      </c>
      <c r="B30" s="75" t="s">
        <v>39</v>
      </c>
      <c r="C30" s="14" t="s">
        <v>64</v>
      </c>
      <c r="D30" s="11">
        <v>2290402</v>
      </c>
      <c r="E30" s="12" t="s">
        <v>23</v>
      </c>
      <c r="F30" s="13">
        <v>886</v>
      </c>
      <c r="G30" s="11" t="s">
        <v>21</v>
      </c>
      <c r="H30" s="73"/>
    </row>
    <row r="31" spans="1:8" s="74" customFormat="1" ht="44.25" customHeight="1">
      <c r="A31" s="10" t="s">
        <v>157</v>
      </c>
      <c r="B31" s="75" t="s">
        <v>65</v>
      </c>
      <c r="C31" s="14" t="s">
        <v>66</v>
      </c>
      <c r="D31" s="11">
        <v>2290402</v>
      </c>
      <c r="E31" s="12" t="s">
        <v>23</v>
      </c>
      <c r="F31" s="13">
        <v>1100</v>
      </c>
      <c r="G31" s="11" t="s">
        <v>21</v>
      </c>
      <c r="H31" s="73"/>
    </row>
    <row r="32" spans="1:8" s="74" customFormat="1" ht="44.25" customHeight="1">
      <c r="A32" s="10" t="s">
        <v>158</v>
      </c>
      <c r="B32" s="75" t="s">
        <v>42</v>
      </c>
      <c r="C32" s="14" t="s">
        <v>67</v>
      </c>
      <c r="D32" s="11">
        <v>2290402</v>
      </c>
      <c r="E32" s="12" t="s">
        <v>23</v>
      </c>
      <c r="F32" s="13">
        <v>2000</v>
      </c>
      <c r="G32" s="11" t="s">
        <v>21</v>
      </c>
      <c r="H32" s="73"/>
    </row>
    <row r="33" spans="1:8" s="74" customFormat="1" ht="44.25" customHeight="1">
      <c r="A33" s="10" t="s">
        <v>159</v>
      </c>
      <c r="B33" s="75" t="s">
        <v>42</v>
      </c>
      <c r="C33" s="14" t="s">
        <v>68</v>
      </c>
      <c r="D33" s="11">
        <v>2290402</v>
      </c>
      <c r="E33" s="12" t="s">
        <v>23</v>
      </c>
      <c r="F33" s="13">
        <v>800</v>
      </c>
      <c r="G33" s="11" t="s">
        <v>21</v>
      </c>
      <c r="H33" s="73"/>
    </row>
    <row r="34" spans="1:8" s="74" customFormat="1" ht="44.25" customHeight="1">
      <c r="A34" s="10" t="s">
        <v>160</v>
      </c>
      <c r="B34" s="75" t="s">
        <v>42</v>
      </c>
      <c r="C34" s="14" t="s">
        <v>69</v>
      </c>
      <c r="D34" s="11">
        <v>2290402</v>
      </c>
      <c r="E34" s="12" t="s">
        <v>23</v>
      </c>
      <c r="F34" s="13">
        <v>500</v>
      </c>
      <c r="G34" s="11" t="s">
        <v>21</v>
      </c>
      <c r="H34" s="73"/>
    </row>
    <row r="35" spans="1:8" s="74" customFormat="1" ht="44.25" customHeight="1">
      <c r="A35" s="10" t="s">
        <v>161</v>
      </c>
      <c r="B35" s="75" t="s">
        <v>44</v>
      </c>
      <c r="C35" s="14" t="s">
        <v>70</v>
      </c>
      <c r="D35" s="11">
        <v>2290402</v>
      </c>
      <c r="E35" s="12" t="s">
        <v>23</v>
      </c>
      <c r="F35" s="13">
        <v>1300</v>
      </c>
      <c r="G35" s="11" t="s">
        <v>21</v>
      </c>
      <c r="H35" s="73"/>
    </row>
    <row r="36" spans="1:8" s="74" customFormat="1" ht="44.25" customHeight="1">
      <c r="A36" s="10" t="s">
        <v>162</v>
      </c>
      <c r="B36" s="75" t="s">
        <v>47</v>
      </c>
      <c r="C36" s="14" t="s">
        <v>71</v>
      </c>
      <c r="D36" s="11">
        <v>2290402</v>
      </c>
      <c r="E36" s="12" t="s">
        <v>23</v>
      </c>
      <c r="F36" s="13">
        <v>416</v>
      </c>
      <c r="G36" s="11" t="s">
        <v>21</v>
      </c>
      <c r="H36" s="73"/>
    </row>
    <row r="37" spans="1:8" s="74" customFormat="1" ht="44.25" customHeight="1">
      <c r="A37" s="99" t="s">
        <v>72</v>
      </c>
      <c r="B37" s="100"/>
      <c r="C37" s="100"/>
      <c r="D37" s="100"/>
      <c r="E37" s="101"/>
      <c r="F37" s="16">
        <f>SUM(F5+F6+F7+F18)</f>
        <v>30000</v>
      </c>
      <c r="G37" s="17"/>
      <c r="H37" s="73"/>
    </row>
    <row r="40" spans="1:8" ht="15" customHeight="1">
      <c r="F40" s="80"/>
      <c r="G40" s="80"/>
    </row>
    <row r="42" spans="1:8" s="79" customFormat="1" ht="12">
      <c r="B42" s="77"/>
      <c r="C42" s="78"/>
      <c r="E42" s="78"/>
      <c r="F42" s="81"/>
      <c r="G42" s="81"/>
    </row>
    <row r="43" spans="1:8" s="79" customFormat="1" ht="12">
      <c r="B43" s="77"/>
      <c r="C43" s="78"/>
      <c r="E43" s="78"/>
      <c r="F43" s="81"/>
      <c r="G43" s="81"/>
    </row>
    <row r="44" spans="1:8" s="79" customFormat="1" ht="12">
      <c r="B44" s="77"/>
      <c r="C44" s="78"/>
      <c r="E44" s="78"/>
      <c r="F44" s="81"/>
      <c r="G44" s="81"/>
    </row>
    <row r="45" spans="1:8" s="79" customFormat="1" ht="12">
      <c r="B45" s="77"/>
      <c r="C45" s="78"/>
      <c r="E45" s="78"/>
      <c r="F45" s="81"/>
      <c r="G45" s="81"/>
    </row>
    <row r="46" spans="1:8" s="79" customFormat="1" ht="12">
      <c r="B46" s="77"/>
      <c r="C46" s="78"/>
      <c r="E46" s="78"/>
      <c r="F46" s="81"/>
      <c r="G46" s="81"/>
    </row>
    <row r="47" spans="1:8" s="79" customFormat="1" ht="12">
      <c r="B47" s="77"/>
      <c r="C47" s="78"/>
      <c r="E47" s="78"/>
      <c r="F47" s="81"/>
      <c r="G47" s="81"/>
    </row>
    <row r="48" spans="1:8" s="79" customFormat="1" ht="12">
      <c r="B48" s="77"/>
      <c r="C48" s="78"/>
      <c r="E48" s="78"/>
      <c r="F48" s="81"/>
      <c r="G48" s="81"/>
    </row>
  </sheetData>
  <mergeCells count="2">
    <mergeCell ref="A2:G2"/>
    <mergeCell ref="A37:E37"/>
  </mergeCells>
  <phoneticPr fontId="5" type="noConversion"/>
  <printOptions horizontalCentered="1"/>
  <pageMargins left="0.98425196850393704" right="0.98425196850393704" top="0.74803149606299213" bottom="0.74803149606299213" header="0.31496062992125984" footer="0.31496062992125984"/>
  <pageSetup paperSize="9" scale="77" firstPageNumber="5" fitToHeight="0" orientation="portrait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24"/>
  <sheetViews>
    <sheetView showZeros="0" workbookViewId="0"/>
  </sheetViews>
  <sheetFormatPr defaultColWidth="9" defaultRowHeight="14.25"/>
  <cols>
    <col min="1" max="1" width="37.25" style="39" customWidth="1"/>
    <col min="2" max="3" width="14" style="59" customWidth="1"/>
    <col min="4" max="4" width="14" style="39" customWidth="1"/>
    <col min="5" max="5" width="13" style="39" hidden="1" customWidth="1"/>
    <col min="6" max="6" width="11.875" style="39" hidden="1" customWidth="1"/>
    <col min="7" max="7" width="23" style="39" hidden="1" customWidth="1"/>
    <col min="8" max="16384" width="9" style="39"/>
  </cols>
  <sheetData>
    <row r="1" spans="1:9" s="36" customFormat="1" ht="17.100000000000001" customHeight="1">
      <c r="A1" s="34" t="s">
        <v>168</v>
      </c>
      <c r="B1" s="35"/>
      <c r="C1" s="35"/>
    </row>
    <row r="2" spans="1:9" ht="36" customHeight="1">
      <c r="A2" s="102" t="s">
        <v>73</v>
      </c>
      <c r="B2" s="103"/>
      <c r="C2" s="103"/>
      <c r="D2" s="103"/>
      <c r="E2" s="103"/>
      <c r="F2" s="103"/>
      <c r="G2" s="103"/>
    </row>
    <row r="3" spans="1:9" s="36" customFormat="1" ht="17.100000000000001" customHeight="1">
      <c r="B3" s="35"/>
      <c r="C3" s="35"/>
      <c r="D3" s="37" t="s">
        <v>0</v>
      </c>
      <c r="G3" s="38" t="s">
        <v>0</v>
      </c>
    </row>
    <row r="4" spans="1:9" ht="25.15" customHeight="1">
      <c r="A4" s="104" t="s">
        <v>74</v>
      </c>
      <c r="B4" s="105" t="s">
        <v>103</v>
      </c>
      <c r="C4" s="105" t="s">
        <v>75</v>
      </c>
      <c r="D4" s="107" t="s">
        <v>76</v>
      </c>
      <c r="E4" s="108" t="s">
        <v>77</v>
      </c>
      <c r="F4" s="108"/>
      <c r="G4" s="108" t="s">
        <v>78</v>
      </c>
    </row>
    <row r="5" spans="1:9" ht="25.15" customHeight="1">
      <c r="A5" s="104"/>
      <c r="B5" s="106"/>
      <c r="C5" s="105"/>
      <c r="D5" s="104"/>
      <c r="E5" s="41" t="s">
        <v>79</v>
      </c>
      <c r="F5" s="42" t="s">
        <v>102</v>
      </c>
      <c r="G5" s="108"/>
    </row>
    <row r="6" spans="1:9" ht="24.95" customHeight="1">
      <c r="A6" s="60" t="s">
        <v>80</v>
      </c>
      <c r="B6" s="61">
        <v>1700</v>
      </c>
      <c r="C6" s="61"/>
      <c r="D6" s="61">
        <v>1700</v>
      </c>
      <c r="E6" s="62">
        <f>D6-B6</f>
        <v>0</v>
      </c>
      <c r="F6" s="63"/>
      <c r="G6" s="64"/>
      <c r="H6" s="39">
        <v>0</v>
      </c>
      <c r="I6" s="39">
        <v>0</v>
      </c>
    </row>
    <row r="7" spans="1:9" ht="24.95" customHeight="1">
      <c r="A7" s="60" t="s">
        <v>81</v>
      </c>
      <c r="B7" s="61">
        <v>99300</v>
      </c>
      <c r="C7" s="61"/>
      <c r="D7" s="61">
        <v>99300</v>
      </c>
      <c r="E7" s="65">
        <f>D7-B7</f>
        <v>0</v>
      </c>
      <c r="F7" s="63"/>
      <c r="G7" s="64"/>
    </row>
    <row r="8" spans="1:9" ht="24.95" customHeight="1">
      <c r="A8" s="66" t="s">
        <v>82</v>
      </c>
      <c r="B8" s="61">
        <v>97000</v>
      </c>
      <c r="C8" s="61"/>
      <c r="D8" s="61">
        <v>97000</v>
      </c>
      <c r="E8" s="65"/>
      <c r="F8" s="63">
        <f>SUM(F5:F7)</f>
        <v>0</v>
      </c>
      <c r="G8" s="64"/>
    </row>
    <row r="9" spans="1:9" ht="24.95" customHeight="1">
      <c r="A9" s="66" t="s">
        <v>83</v>
      </c>
      <c r="B9" s="61">
        <v>5000</v>
      </c>
      <c r="C9" s="61"/>
      <c r="D9" s="61">
        <v>5000</v>
      </c>
      <c r="E9" s="65"/>
      <c r="F9" s="63"/>
      <c r="G9" s="64"/>
    </row>
    <row r="10" spans="1:9" ht="24.95" customHeight="1">
      <c r="A10" s="66" t="s">
        <v>84</v>
      </c>
      <c r="B10" s="61">
        <v>-2700</v>
      </c>
      <c r="C10" s="61"/>
      <c r="D10" s="61">
        <v>-2700</v>
      </c>
      <c r="E10" s="65"/>
      <c r="F10" s="63"/>
      <c r="G10" s="64"/>
    </row>
    <row r="11" spans="1:9" ht="24.95" customHeight="1">
      <c r="A11" s="60" t="s">
        <v>85</v>
      </c>
      <c r="B11" s="61">
        <v>360</v>
      </c>
      <c r="C11" s="61"/>
      <c r="D11" s="61">
        <v>360</v>
      </c>
      <c r="E11" s="65">
        <f>D11-B11</f>
        <v>0</v>
      </c>
      <c r="F11" s="63"/>
      <c r="G11" s="64"/>
    </row>
    <row r="12" spans="1:9" ht="24.95" customHeight="1">
      <c r="A12" s="66" t="s">
        <v>86</v>
      </c>
      <c r="B12" s="61">
        <v>160</v>
      </c>
      <c r="C12" s="61"/>
      <c r="D12" s="61">
        <v>160</v>
      </c>
      <c r="E12" s="65"/>
      <c r="F12" s="63"/>
      <c r="G12" s="64"/>
    </row>
    <row r="13" spans="1:9" ht="24.95" customHeight="1">
      <c r="A13" s="66" t="s">
        <v>87</v>
      </c>
      <c r="B13" s="61">
        <v>200</v>
      </c>
      <c r="C13" s="61"/>
      <c r="D13" s="61">
        <v>200</v>
      </c>
      <c r="E13" s="65"/>
      <c r="F13" s="63"/>
      <c r="G13" s="64"/>
    </row>
    <row r="14" spans="1:9" ht="24.95" customHeight="1">
      <c r="A14" s="60" t="s">
        <v>88</v>
      </c>
      <c r="B14" s="61">
        <v>6800</v>
      </c>
      <c r="C14" s="61"/>
      <c r="D14" s="61">
        <v>6800</v>
      </c>
      <c r="E14" s="65">
        <f>D14-B14</f>
        <v>0</v>
      </c>
      <c r="F14" s="63"/>
      <c r="G14" s="64"/>
    </row>
    <row r="15" spans="1:9" ht="24.95" customHeight="1">
      <c r="A15" s="60" t="s">
        <v>89</v>
      </c>
      <c r="B15" s="61">
        <v>1875</v>
      </c>
      <c r="C15" s="61"/>
      <c r="D15" s="61">
        <v>1875</v>
      </c>
      <c r="E15" s="65">
        <f t="shared" ref="E15:E23" si="0">D15-B15</f>
        <v>0</v>
      </c>
      <c r="F15" s="63"/>
      <c r="G15" s="64"/>
    </row>
    <row r="16" spans="1:9" ht="24.95" customHeight="1">
      <c r="A16" s="60" t="s">
        <v>90</v>
      </c>
      <c r="B16" s="61">
        <v>15</v>
      </c>
      <c r="C16" s="61"/>
      <c r="D16" s="67">
        <v>15</v>
      </c>
      <c r="E16" s="65">
        <f t="shared" si="0"/>
        <v>0</v>
      </c>
      <c r="F16" s="63"/>
      <c r="G16" s="64"/>
    </row>
    <row r="17" spans="1:7" ht="24.95" customHeight="1">
      <c r="A17" s="68" t="s">
        <v>91</v>
      </c>
      <c r="B17" s="69">
        <f>B6+B7+B11+B14+B15+B16</f>
        <v>110050</v>
      </c>
      <c r="C17" s="69">
        <f t="shared" ref="C17:D17" si="1">C6+C7+C11+C14+C15+C16</f>
        <v>0</v>
      </c>
      <c r="D17" s="69">
        <f t="shared" si="1"/>
        <v>110050</v>
      </c>
      <c r="E17" s="65">
        <f t="shared" si="0"/>
        <v>0</v>
      </c>
      <c r="F17" s="63"/>
      <c r="G17" s="64"/>
    </row>
    <row r="18" spans="1:7" ht="24.95" customHeight="1">
      <c r="A18" s="70" t="s">
        <v>92</v>
      </c>
      <c r="B18" s="61">
        <v>277</v>
      </c>
      <c r="C18" s="61">
        <v>18400</v>
      </c>
      <c r="D18" s="61">
        <v>18677</v>
      </c>
      <c r="E18" s="65">
        <f t="shared" si="0"/>
        <v>18400</v>
      </c>
      <c r="F18" s="63"/>
      <c r="G18" s="64"/>
    </row>
    <row r="19" spans="1:7" ht="24.95" customHeight="1">
      <c r="A19" s="93" t="s">
        <v>164</v>
      </c>
      <c r="B19" s="61"/>
      <c r="C19" s="61">
        <v>18400</v>
      </c>
      <c r="D19" s="61">
        <v>18400</v>
      </c>
      <c r="E19" s="65"/>
      <c r="F19" s="63"/>
      <c r="G19" s="64"/>
    </row>
    <row r="20" spans="1:7" ht="24.95" customHeight="1">
      <c r="A20" s="93" t="s">
        <v>165</v>
      </c>
      <c r="B20" s="61"/>
      <c r="C20" s="61"/>
      <c r="D20" s="61"/>
      <c r="E20" s="65"/>
      <c r="F20" s="63"/>
      <c r="G20" s="64"/>
    </row>
    <row r="21" spans="1:7" ht="24.95" customHeight="1">
      <c r="A21" s="70" t="s">
        <v>93</v>
      </c>
      <c r="B21" s="61"/>
      <c r="C21" s="61"/>
      <c r="D21" s="67"/>
      <c r="E21" s="65">
        <f t="shared" si="0"/>
        <v>0</v>
      </c>
      <c r="F21" s="63"/>
      <c r="G21" s="64"/>
    </row>
    <row r="22" spans="1:7" ht="24.95" customHeight="1">
      <c r="A22" s="70" t="s">
        <v>94</v>
      </c>
      <c r="B22" s="61"/>
      <c r="C22" s="61"/>
      <c r="D22" s="67"/>
      <c r="E22" s="65">
        <f t="shared" si="0"/>
        <v>0</v>
      </c>
      <c r="F22" s="63"/>
      <c r="G22" s="64"/>
    </row>
    <row r="23" spans="1:7" ht="24.95" customHeight="1">
      <c r="A23" s="70" t="s">
        <v>95</v>
      </c>
      <c r="B23" s="61">
        <v>58000</v>
      </c>
      <c r="C23" s="61">
        <v>30000</v>
      </c>
      <c r="D23" s="61">
        <v>88000</v>
      </c>
      <c r="E23" s="65">
        <f t="shared" si="0"/>
        <v>30000</v>
      </c>
      <c r="F23" s="63"/>
      <c r="G23" s="64"/>
    </row>
    <row r="24" spans="1:7" s="40" customFormat="1" ht="24.95" customHeight="1">
      <c r="A24" s="68" t="s">
        <v>96</v>
      </c>
      <c r="B24" s="69">
        <f t="shared" ref="B24:C24" si="2">B17+B18+B21+B22+B23</f>
        <v>168327</v>
      </c>
      <c r="C24" s="69">
        <f t="shared" si="2"/>
        <v>48400</v>
      </c>
      <c r="D24" s="69">
        <f>D17+D18+D21+D22+D23</f>
        <v>216727</v>
      </c>
      <c r="E24" s="71">
        <f>E17+SUM(E18:E23)</f>
        <v>48400</v>
      </c>
      <c r="F24" s="63">
        <f>E24/B24*100</f>
        <v>28.753557064523221</v>
      </c>
      <c r="G24" s="72"/>
    </row>
  </sheetData>
  <mergeCells count="7">
    <mergeCell ref="A2:G2"/>
    <mergeCell ref="A4:A5"/>
    <mergeCell ref="B4:B5"/>
    <mergeCell ref="C4:C5"/>
    <mergeCell ref="D4:D5"/>
    <mergeCell ref="E4:F4"/>
    <mergeCell ref="G4:G5"/>
  </mergeCells>
  <phoneticPr fontId="5" type="noConversion"/>
  <printOptions horizontalCentered="1"/>
  <pageMargins left="0.98425196850393704" right="0.98425196850393704" top="0.74803149606299213" bottom="0.74803149606299213" header="0.31496062992125984" footer="0.31496062992125984"/>
  <pageSetup paperSize="9" firstPageNumber="7" fitToHeight="0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workbookViewId="0">
      <pane xSplit="1" ySplit="5" topLeftCell="B6" activePane="bottomRight" state="frozen"/>
      <selection activeCell="J20" sqref="J20"/>
      <selection pane="topRight" activeCell="J20" sqref="J20"/>
      <selection pane="bottomLeft" activeCell="J20" sqref="J20"/>
      <selection pane="bottomRight" activeCell="J9" sqref="J9"/>
    </sheetView>
  </sheetViews>
  <sheetFormatPr defaultColWidth="9" defaultRowHeight="14.25"/>
  <cols>
    <col min="1" max="1" width="52.75" style="39" customWidth="1"/>
    <col min="2" max="3" width="11.25" style="59" customWidth="1"/>
    <col min="4" max="4" width="11.25" style="39" customWidth="1"/>
    <col min="5" max="5" width="13.625" style="39" hidden="1" customWidth="1"/>
    <col min="6" max="6" width="14.125" style="39" hidden="1" customWidth="1"/>
    <col min="7" max="7" width="34.25" style="39" hidden="1" customWidth="1"/>
    <col min="8" max="16384" width="9" style="39"/>
  </cols>
  <sheetData>
    <row r="1" spans="1:7" s="36" customFormat="1" ht="17.100000000000001" customHeight="1">
      <c r="A1" s="34" t="s">
        <v>169</v>
      </c>
      <c r="B1" s="35"/>
      <c r="C1" s="35"/>
    </row>
    <row r="2" spans="1:7" s="92" customFormat="1" ht="36" customHeight="1">
      <c r="A2" s="102" t="s">
        <v>97</v>
      </c>
      <c r="B2" s="103"/>
      <c r="C2" s="103"/>
      <c r="D2" s="103"/>
      <c r="E2" s="103"/>
      <c r="F2" s="103"/>
      <c r="G2" s="103"/>
    </row>
    <row r="3" spans="1:7" s="36" customFormat="1" ht="17.100000000000001" customHeight="1">
      <c r="B3" s="35"/>
      <c r="C3" s="35"/>
      <c r="D3" s="37" t="s">
        <v>0</v>
      </c>
      <c r="G3" s="38" t="s">
        <v>0</v>
      </c>
    </row>
    <row r="4" spans="1:7" s="40" customFormat="1" ht="24.95" customHeight="1">
      <c r="A4" s="109" t="s">
        <v>74</v>
      </c>
      <c r="B4" s="111" t="s">
        <v>103</v>
      </c>
      <c r="C4" s="111" t="s">
        <v>75</v>
      </c>
      <c r="D4" s="114" t="s">
        <v>76</v>
      </c>
      <c r="E4" s="108" t="s">
        <v>77</v>
      </c>
      <c r="F4" s="108"/>
      <c r="G4" s="115" t="s">
        <v>78</v>
      </c>
    </row>
    <row r="5" spans="1:7" s="40" customFormat="1" ht="21.95" customHeight="1">
      <c r="A5" s="110"/>
      <c r="B5" s="112"/>
      <c r="C5" s="113"/>
      <c r="D5" s="110"/>
      <c r="E5" s="41" t="s">
        <v>79</v>
      </c>
      <c r="F5" s="42" t="s">
        <v>102</v>
      </c>
      <c r="G5" s="116"/>
    </row>
    <row r="6" spans="1:7" ht="24.95" customHeight="1">
      <c r="A6" s="43" t="s">
        <v>104</v>
      </c>
      <c r="B6" s="44">
        <v>38</v>
      </c>
      <c r="C6" s="44"/>
      <c r="D6" s="44">
        <f>B6+C6</f>
        <v>38</v>
      </c>
      <c r="E6" s="45">
        <f>D6-B6</f>
        <v>0</v>
      </c>
      <c r="F6" s="46"/>
      <c r="G6" s="47"/>
    </row>
    <row r="7" spans="1:7" ht="24.95" customHeight="1">
      <c r="A7" s="48" t="s">
        <v>105</v>
      </c>
      <c r="B7" s="49">
        <v>38</v>
      </c>
      <c r="C7" s="49"/>
      <c r="D7" s="49">
        <f t="shared" ref="D7:D36" si="0">B7+C7</f>
        <v>38</v>
      </c>
      <c r="E7" s="45"/>
      <c r="F7" s="46"/>
      <c r="G7" s="47"/>
    </row>
    <row r="8" spans="1:7" ht="24.95" customHeight="1">
      <c r="A8" s="48" t="s">
        <v>106</v>
      </c>
      <c r="B8" s="49">
        <v>38</v>
      </c>
      <c r="C8" s="49"/>
      <c r="D8" s="49">
        <f t="shared" si="0"/>
        <v>38</v>
      </c>
      <c r="E8" s="45"/>
      <c r="F8" s="46">
        <f>SUM(F5:F7)</f>
        <v>0</v>
      </c>
      <c r="G8" s="47"/>
    </row>
    <row r="9" spans="1:7" ht="24.95" customHeight="1">
      <c r="A9" s="43" t="s">
        <v>107</v>
      </c>
      <c r="B9" s="44">
        <v>87963</v>
      </c>
      <c r="C9" s="44"/>
      <c r="D9" s="44">
        <f t="shared" si="0"/>
        <v>87963</v>
      </c>
      <c r="E9" s="45">
        <f>D9-B9</f>
        <v>0</v>
      </c>
      <c r="F9" s="46">
        <f>E9/B9*100</f>
        <v>0</v>
      </c>
      <c r="G9" s="47"/>
    </row>
    <row r="10" spans="1:7" ht="24.95" customHeight="1">
      <c r="A10" s="48" t="s">
        <v>108</v>
      </c>
      <c r="B10" s="49">
        <v>78288</v>
      </c>
      <c r="C10" s="49"/>
      <c r="D10" s="49">
        <f t="shared" si="0"/>
        <v>78288</v>
      </c>
      <c r="E10" s="45"/>
      <c r="F10" s="46"/>
      <c r="G10" s="47"/>
    </row>
    <row r="11" spans="1:7" ht="24.95" customHeight="1">
      <c r="A11" s="48" t="s">
        <v>109</v>
      </c>
      <c r="B11" s="49">
        <v>70600</v>
      </c>
      <c r="C11" s="49"/>
      <c r="D11" s="49">
        <f t="shared" si="0"/>
        <v>70600</v>
      </c>
      <c r="E11" s="45"/>
      <c r="F11" s="46"/>
      <c r="G11" s="47"/>
    </row>
    <row r="12" spans="1:7" ht="24.95" customHeight="1">
      <c r="A12" s="48" t="s">
        <v>110</v>
      </c>
      <c r="B12" s="49">
        <v>900</v>
      </c>
      <c r="C12" s="49"/>
      <c r="D12" s="49">
        <f t="shared" si="0"/>
        <v>900</v>
      </c>
      <c r="E12" s="45"/>
      <c r="F12" s="46"/>
      <c r="G12" s="47"/>
    </row>
    <row r="13" spans="1:7" ht="24.95" customHeight="1">
      <c r="A13" s="48" t="s">
        <v>138</v>
      </c>
      <c r="B13" s="49">
        <v>6788</v>
      </c>
      <c r="C13" s="49"/>
      <c r="D13" s="49">
        <f t="shared" si="0"/>
        <v>6788</v>
      </c>
      <c r="E13" s="45"/>
      <c r="F13" s="46"/>
      <c r="G13" s="47"/>
    </row>
    <row r="14" spans="1:7" ht="24.95" customHeight="1">
      <c r="A14" s="48" t="s">
        <v>111</v>
      </c>
      <c r="B14" s="49">
        <v>1200</v>
      </c>
      <c r="C14" s="49"/>
      <c r="D14" s="49">
        <f t="shared" si="0"/>
        <v>1200</v>
      </c>
      <c r="E14" s="45"/>
      <c r="F14" s="46"/>
      <c r="G14" s="47"/>
    </row>
    <row r="15" spans="1:7" ht="24.95" customHeight="1">
      <c r="A15" s="48" t="s">
        <v>112</v>
      </c>
      <c r="B15" s="49">
        <v>6800</v>
      </c>
      <c r="C15" s="49"/>
      <c r="D15" s="49">
        <f t="shared" si="0"/>
        <v>6800</v>
      </c>
      <c r="E15" s="45"/>
      <c r="F15" s="46"/>
      <c r="G15" s="47"/>
    </row>
    <row r="16" spans="1:7" ht="24.95" customHeight="1">
      <c r="A16" s="48" t="s">
        <v>113</v>
      </c>
      <c r="B16" s="49">
        <v>1200</v>
      </c>
      <c r="C16" s="49"/>
      <c r="D16" s="49">
        <f t="shared" si="0"/>
        <v>1200</v>
      </c>
      <c r="E16" s="45"/>
      <c r="F16" s="46"/>
      <c r="G16" s="47"/>
    </row>
    <row r="17" spans="1:7" ht="24.95" customHeight="1">
      <c r="A17" s="48" t="s">
        <v>114</v>
      </c>
      <c r="B17" s="49">
        <v>4950</v>
      </c>
      <c r="C17" s="49"/>
      <c r="D17" s="49">
        <f t="shared" si="0"/>
        <v>4950</v>
      </c>
      <c r="E17" s="45"/>
      <c r="F17" s="46"/>
      <c r="G17" s="47"/>
    </row>
    <row r="18" spans="1:7" ht="24.95" customHeight="1">
      <c r="A18" s="48" t="s">
        <v>115</v>
      </c>
      <c r="B18" s="49">
        <v>250</v>
      </c>
      <c r="C18" s="49"/>
      <c r="D18" s="49">
        <f t="shared" si="0"/>
        <v>250</v>
      </c>
      <c r="E18" s="45"/>
      <c r="F18" s="46"/>
      <c r="G18" s="47"/>
    </row>
    <row r="19" spans="1:7" ht="24.95" customHeight="1">
      <c r="A19" s="48" t="s">
        <v>116</v>
      </c>
      <c r="B19" s="49">
        <v>400</v>
      </c>
      <c r="C19" s="49"/>
      <c r="D19" s="49">
        <f t="shared" si="0"/>
        <v>400</v>
      </c>
      <c r="E19" s="45">
        <f>D19-B19</f>
        <v>0</v>
      </c>
      <c r="F19" s="46"/>
      <c r="G19" s="50"/>
    </row>
    <row r="20" spans="1:7" ht="24.95" customHeight="1">
      <c r="A20" s="48" t="s">
        <v>117</v>
      </c>
      <c r="B20" s="49">
        <v>1675</v>
      </c>
      <c r="C20" s="49"/>
      <c r="D20" s="49">
        <f t="shared" si="0"/>
        <v>1675</v>
      </c>
      <c r="E20" s="45"/>
      <c r="F20" s="46"/>
      <c r="G20" s="50"/>
    </row>
    <row r="21" spans="1:7" ht="24.95" customHeight="1">
      <c r="A21" s="48" t="s">
        <v>118</v>
      </c>
      <c r="B21" s="49">
        <v>1575</v>
      </c>
      <c r="C21" s="49"/>
      <c r="D21" s="49">
        <f t="shared" si="0"/>
        <v>1575</v>
      </c>
      <c r="E21" s="45"/>
      <c r="F21" s="46"/>
      <c r="G21" s="50"/>
    </row>
    <row r="22" spans="1:7" ht="24.95" customHeight="1">
      <c r="A22" s="48" t="s">
        <v>119</v>
      </c>
      <c r="B22" s="49">
        <v>100</v>
      </c>
      <c r="C22" s="49"/>
      <c r="D22" s="49">
        <f t="shared" si="0"/>
        <v>100</v>
      </c>
      <c r="E22" s="45"/>
      <c r="F22" s="46"/>
      <c r="G22" s="50"/>
    </row>
    <row r="23" spans="1:7" ht="24.95" customHeight="1">
      <c r="A23" s="43" t="s">
        <v>120</v>
      </c>
      <c r="B23" s="44">
        <v>15</v>
      </c>
      <c r="C23" s="44"/>
      <c r="D23" s="44">
        <f t="shared" si="0"/>
        <v>15</v>
      </c>
      <c r="E23" s="45"/>
      <c r="F23" s="46"/>
      <c r="G23" s="50"/>
    </row>
    <row r="24" spans="1:7" ht="24.95" customHeight="1">
      <c r="A24" s="48" t="s">
        <v>139</v>
      </c>
      <c r="B24" s="49">
        <v>15</v>
      </c>
      <c r="C24" s="49"/>
      <c r="D24" s="49">
        <f t="shared" si="0"/>
        <v>15</v>
      </c>
      <c r="E24" s="45"/>
      <c r="F24" s="46"/>
      <c r="G24" s="50"/>
    </row>
    <row r="25" spans="1:7" ht="24.95" customHeight="1">
      <c r="A25" s="43" t="s">
        <v>121</v>
      </c>
      <c r="B25" s="44">
        <v>58599</v>
      </c>
      <c r="C25" s="44">
        <v>30000</v>
      </c>
      <c r="D25" s="44">
        <f t="shared" si="0"/>
        <v>88599</v>
      </c>
      <c r="E25" s="45">
        <f t="shared" ref="E25:E44" si="1">D25-B25</f>
        <v>30000</v>
      </c>
      <c r="F25" s="46">
        <f>E25/B25*100</f>
        <v>51.195412891004963</v>
      </c>
      <c r="G25" s="47"/>
    </row>
    <row r="26" spans="1:7" ht="24.95" customHeight="1">
      <c r="A26" s="48" t="s">
        <v>122</v>
      </c>
      <c r="B26" s="49">
        <v>58015</v>
      </c>
      <c r="C26" s="49">
        <v>30000</v>
      </c>
      <c r="D26" s="49">
        <f t="shared" si="0"/>
        <v>88015</v>
      </c>
      <c r="E26" s="45"/>
      <c r="F26" s="46"/>
      <c r="G26" s="47"/>
    </row>
    <row r="27" spans="1:7" ht="24.95" customHeight="1">
      <c r="A27" s="48" t="s">
        <v>123</v>
      </c>
      <c r="B27" s="49">
        <v>584</v>
      </c>
      <c r="C27" s="49"/>
      <c r="D27" s="49">
        <f t="shared" si="0"/>
        <v>584</v>
      </c>
      <c r="E27" s="45"/>
      <c r="F27" s="46"/>
      <c r="G27" s="47"/>
    </row>
    <row r="28" spans="1:7" ht="24.95" customHeight="1">
      <c r="A28" s="48" t="s">
        <v>124</v>
      </c>
      <c r="B28" s="49">
        <v>344</v>
      </c>
      <c r="C28" s="49"/>
      <c r="D28" s="49">
        <f t="shared" si="0"/>
        <v>344</v>
      </c>
      <c r="E28" s="45"/>
      <c r="F28" s="46"/>
      <c r="G28" s="47"/>
    </row>
    <row r="29" spans="1:7" ht="24.95" customHeight="1">
      <c r="A29" s="48" t="s">
        <v>125</v>
      </c>
      <c r="B29" s="49">
        <v>200</v>
      </c>
      <c r="C29" s="49"/>
      <c r="D29" s="49">
        <f t="shared" si="0"/>
        <v>200</v>
      </c>
      <c r="E29" s="45"/>
      <c r="F29" s="46"/>
      <c r="G29" s="47"/>
    </row>
    <row r="30" spans="1:7" ht="24.95" customHeight="1">
      <c r="A30" s="48" t="s">
        <v>126</v>
      </c>
      <c r="B30" s="49">
        <v>40</v>
      </c>
      <c r="C30" s="49"/>
      <c r="D30" s="49">
        <f t="shared" si="0"/>
        <v>40</v>
      </c>
      <c r="E30" s="45"/>
      <c r="F30" s="46"/>
      <c r="G30" s="47"/>
    </row>
    <row r="31" spans="1:7" ht="24.95" customHeight="1">
      <c r="A31" s="43" t="s">
        <v>127</v>
      </c>
      <c r="B31" s="44">
        <v>4012</v>
      </c>
      <c r="C31" s="44"/>
      <c r="D31" s="44">
        <f t="shared" si="0"/>
        <v>4012</v>
      </c>
      <c r="E31" s="45"/>
      <c r="F31" s="46"/>
      <c r="G31" s="47"/>
    </row>
    <row r="32" spans="1:7" ht="24.95" customHeight="1">
      <c r="A32" s="48" t="s">
        <v>128</v>
      </c>
      <c r="B32" s="49">
        <v>4012</v>
      </c>
      <c r="C32" s="49"/>
      <c r="D32" s="49">
        <f t="shared" si="0"/>
        <v>4012</v>
      </c>
      <c r="E32" s="45"/>
      <c r="F32" s="46"/>
      <c r="G32" s="47"/>
    </row>
    <row r="33" spans="1:7" ht="24.95" customHeight="1">
      <c r="A33" s="43" t="s">
        <v>129</v>
      </c>
      <c r="B33" s="44">
        <v>150</v>
      </c>
      <c r="C33" s="44"/>
      <c r="D33" s="44">
        <f t="shared" si="0"/>
        <v>150</v>
      </c>
      <c r="E33" s="45"/>
      <c r="F33" s="46"/>
      <c r="G33" s="47"/>
    </row>
    <row r="34" spans="1:7" ht="24.95" customHeight="1">
      <c r="A34" s="48" t="s">
        <v>130</v>
      </c>
      <c r="B34" s="49">
        <v>150</v>
      </c>
      <c r="C34" s="49"/>
      <c r="D34" s="49">
        <f t="shared" si="0"/>
        <v>150</v>
      </c>
      <c r="E34" s="45"/>
      <c r="F34" s="46"/>
      <c r="G34" s="47"/>
    </row>
    <row r="35" spans="1:7" ht="24.95" customHeight="1">
      <c r="A35" s="48" t="s">
        <v>131</v>
      </c>
      <c r="B35" s="49">
        <v>140</v>
      </c>
      <c r="C35" s="49"/>
      <c r="D35" s="49">
        <f t="shared" si="0"/>
        <v>140</v>
      </c>
      <c r="E35" s="45"/>
      <c r="F35" s="46"/>
      <c r="G35" s="47"/>
    </row>
    <row r="36" spans="1:7" ht="24.95" customHeight="1">
      <c r="A36" s="48" t="s">
        <v>132</v>
      </c>
      <c r="B36" s="49">
        <v>10</v>
      </c>
      <c r="C36" s="49"/>
      <c r="D36" s="49">
        <f t="shared" si="0"/>
        <v>10</v>
      </c>
      <c r="E36" s="45"/>
      <c r="F36" s="46"/>
      <c r="G36" s="47"/>
    </row>
    <row r="37" spans="1:7" ht="24.95" customHeight="1">
      <c r="A37" s="43" t="s">
        <v>133</v>
      </c>
      <c r="B37" s="49"/>
      <c r="C37" s="49">
        <v>18400</v>
      </c>
      <c r="D37" s="49">
        <v>18400</v>
      </c>
      <c r="E37" s="45"/>
      <c r="F37" s="46"/>
      <c r="G37" s="47"/>
    </row>
    <row r="38" spans="1:7" ht="24.95" customHeight="1">
      <c r="A38" s="48" t="s">
        <v>134</v>
      </c>
      <c r="B38" s="49"/>
      <c r="C38" s="49">
        <v>18400</v>
      </c>
      <c r="D38" s="49">
        <v>18400</v>
      </c>
      <c r="E38" s="45"/>
      <c r="F38" s="46"/>
      <c r="G38" s="47"/>
    </row>
    <row r="39" spans="1:7" ht="24.95" customHeight="1">
      <c r="A39" s="48" t="s">
        <v>135</v>
      </c>
      <c r="B39" s="49"/>
      <c r="C39" s="49">
        <v>5000</v>
      </c>
      <c r="D39" s="49">
        <v>5000</v>
      </c>
      <c r="E39" s="45"/>
      <c r="F39" s="46"/>
      <c r="G39" s="47"/>
    </row>
    <row r="40" spans="1:7" ht="24.95" customHeight="1">
      <c r="A40" s="48" t="s">
        <v>136</v>
      </c>
      <c r="B40" s="49"/>
      <c r="C40" s="49">
        <v>13400</v>
      </c>
      <c r="D40" s="49">
        <v>13400</v>
      </c>
      <c r="E40" s="45"/>
      <c r="F40" s="46"/>
      <c r="G40" s="47"/>
    </row>
    <row r="41" spans="1:7" s="40" customFormat="1" ht="24.95" customHeight="1">
      <c r="A41" s="51" t="s">
        <v>137</v>
      </c>
      <c r="B41" s="52">
        <f>B6+B9+B23+B25+B31+B33+B37</f>
        <v>150777</v>
      </c>
      <c r="C41" s="52">
        <f t="shared" ref="C41:D41" si="2">C6+C9+C23+C25+C31+C33+C37</f>
        <v>48400</v>
      </c>
      <c r="D41" s="52">
        <f t="shared" si="2"/>
        <v>199177</v>
      </c>
      <c r="E41" s="53">
        <f t="shared" si="1"/>
        <v>48400</v>
      </c>
      <c r="F41" s="54">
        <f>E41/B41*100</f>
        <v>32.100386663748445</v>
      </c>
      <c r="G41" s="55"/>
    </row>
    <row r="42" spans="1:7" s="40" customFormat="1" ht="24.95" customHeight="1">
      <c r="A42" s="43" t="s">
        <v>98</v>
      </c>
      <c r="B42" s="44"/>
      <c r="C42" s="44"/>
      <c r="D42" s="44"/>
      <c r="E42" s="45">
        <f t="shared" si="1"/>
        <v>0</v>
      </c>
      <c r="F42" s="46"/>
      <c r="G42" s="55"/>
    </row>
    <row r="43" spans="1:7" s="40" customFormat="1" ht="24.95" customHeight="1">
      <c r="A43" s="43" t="s">
        <v>99</v>
      </c>
      <c r="B43" s="44">
        <v>15800</v>
      </c>
      <c r="C43" s="44"/>
      <c r="D43" s="44">
        <v>15800</v>
      </c>
      <c r="E43" s="45">
        <f t="shared" si="1"/>
        <v>0</v>
      </c>
      <c r="F43" s="46"/>
      <c r="G43" s="55"/>
    </row>
    <row r="44" spans="1:7" s="40" customFormat="1" ht="24.95" customHeight="1">
      <c r="A44" s="56" t="s">
        <v>100</v>
      </c>
      <c r="B44" s="44">
        <v>1750</v>
      </c>
      <c r="C44" s="44"/>
      <c r="D44" s="44">
        <v>1750</v>
      </c>
      <c r="E44" s="45">
        <f t="shared" si="1"/>
        <v>0</v>
      </c>
      <c r="F44" s="46"/>
      <c r="G44" s="55"/>
    </row>
    <row r="45" spans="1:7" s="40" customFormat="1" ht="24.95" customHeight="1">
      <c r="A45" s="51" t="s">
        <v>101</v>
      </c>
      <c r="B45" s="52">
        <f>SUM(B41:B44)</f>
        <v>168327</v>
      </c>
      <c r="C45" s="52">
        <f t="shared" ref="C45:D45" si="3">SUM(C41:C44)</f>
        <v>48400</v>
      </c>
      <c r="D45" s="52">
        <f t="shared" si="3"/>
        <v>216727</v>
      </c>
      <c r="E45" s="57">
        <f>SUM(E41:E44)</f>
        <v>48400</v>
      </c>
      <c r="F45" s="54">
        <f>E45/B45*100</f>
        <v>28.753557064523221</v>
      </c>
      <c r="G45" s="58"/>
    </row>
  </sheetData>
  <mergeCells count="7">
    <mergeCell ref="A2:G2"/>
    <mergeCell ref="A4:A5"/>
    <mergeCell ref="B4:B5"/>
    <mergeCell ref="C4:C5"/>
    <mergeCell ref="D4:D5"/>
    <mergeCell ref="E4:F4"/>
    <mergeCell ref="G4:G5"/>
  </mergeCells>
  <phoneticPr fontId="5" type="noConversion"/>
  <printOptions horizontalCentered="1"/>
  <pageMargins left="0.98425196850393704" right="0.98425196850393704" top="0.74803149606299213" bottom="0.74803149606299213" header="0.31496062992125984" footer="0.31496062992125984"/>
  <pageSetup paperSize="9" scale="94" firstPageNumber="8" fitToHeight="0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抗疫特别国债</vt:lpstr>
      <vt:lpstr>新增专项债券</vt:lpstr>
      <vt:lpstr>基金收入</vt:lpstr>
      <vt:lpstr>基金支出 </vt:lpstr>
      <vt:lpstr>基金收入!Print_Area</vt:lpstr>
      <vt:lpstr>抗疫特别国债!Print_Area</vt:lpstr>
      <vt:lpstr>新增专项债券!Print_Area</vt:lpstr>
      <vt:lpstr>'基金支出 '!Print_Titles</vt:lpstr>
      <vt:lpstr>抗疫特别国债!Print_Titles</vt:lpstr>
      <vt:lpstr>新增专项债券!Print_Titles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2020-08-21T09:00:50Z</cp:lastPrinted>
  <dcterms:created xsi:type="dcterms:W3CDTF">2017-12-22T08:59:00Z</dcterms:created>
  <dcterms:modified xsi:type="dcterms:W3CDTF">2020-10-19T00:23:11Z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